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 filterPrivacy="1" defaultThemeVersion="124226"/>
  <bookViews>
    <workbookView xWindow="288" yWindow="324" windowWidth="10464" windowHeight="3828"/>
  </bookViews>
  <sheets>
    <sheet name="All Applications" sheetId="1" r:id="rId1"/>
  </sheets>
  <definedNames>
    <definedName name="_xlnm.Print_Titles" localSheetId="0">'All Applications'!$A:$A,'All Applications'!$5:$5</definedName>
  </definedNames>
  <calcPr calcId="171027"/>
  <fileRecoveryPr autoRecover="0"/>
</workbook>
</file>

<file path=xl/calcChain.xml><?xml version="1.0" encoding="utf-8"?>
<calcChain xmlns="http://schemas.openxmlformats.org/spreadsheetml/2006/main">
  <c r="D150" i="1" l="1"/>
  <c r="D151" i="1"/>
  <c r="L111" i="1" s="1"/>
  <c r="D152" i="1"/>
  <c r="D153" i="1"/>
  <c r="L19" i="1" s="1"/>
  <c r="D154" i="1"/>
  <c r="D155" i="1"/>
  <c r="D156" i="1"/>
  <c r="L137" i="1" s="1"/>
  <c r="D157" i="1"/>
  <c r="L66" i="1" s="1"/>
  <c r="D158" i="1"/>
  <c r="L73" i="1" s="1"/>
  <c r="D159" i="1"/>
  <c r="D160" i="1"/>
  <c r="D161" i="1"/>
  <c r="D162" i="1"/>
  <c r="D163" i="1"/>
  <c r="D164" i="1"/>
  <c r="L116" i="1" s="1"/>
  <c r="D165" i="1"/>
  <c r="L43" i="1" s="1"/>
  <c r="D166" i="1"/>
  <c r="D167" i="1"/>
  <c r="D168" i="1"/>
  <c r="D169" i="1"/>
  <c r="D170" i="1"/>
  <c r="D171" i="1"/>
  <c r="D172" i="1"/>
  <c r="D173" i="1"/>
  <c r="D174" i="1"/>
  <c r="L15" i="1" s="1"/>
  <c r="D175" i="1"/>
  <c r="D176" i="1"/>
  <c r="D177" i="1"/>
  <c r="D178" i="1"/>
  <c r="D179" i="1"/>
  <c r="D180" i="1"/>
  <c r="D181" i="1"/>
  <c r="D182" i="1"/>
  <c r="L17" i="1" s="1"/>
  <c r="D183" i="1"/>
  <c r="L133" i="1" s="1"/>
  <c r="D184" i="1"/>
  <c r="L97" i="1" s="1"/>
  <c r="D185" i="1"/>
  <c r="D186" i="1"/>
  <c r="D187" i="1"/>
  <c r="D188" i="1"/>
  <c r="L14" i="1" s="1"/>
  <c r="D189" i="1"/>
  <c r="L130" i="1" s="1"/>
  <c r="D190" i="1"/>
  <c r="L104" i="1" s="1"/>
  <c r="D191" i="1"/>
  <c r="D192" i="1"/>
  <c r="D193" i="1"/>
  <c r="D194" i="1"/>
  <c r="D195" i="1"/>
  <c r="D196" i="1"/>
  <c r="D197" i="1"/>
  <c r="L108" i="1" s="1"/>
  <c r="D198" i="1"/>
  <c r="D199" i="1"/>
  <c r="L39" i="1" s="1"/>
  <c r="D200" i="1"/>
  <c r="D201" i="1"/>
  <c r="L24" i="1" s="1"/>
  <c r="D202" i="1"/>
  <c r="D203" i="1"/>
  <c r="L78" i="1" s="1"/>
  <c r="D204" i="1"/>
  <c r="L46" i="1" s="1"/>
  <c r="D205" i="1"/>
  <c r="L36" i="1" s="1"/>
  <c r="D206" i="1"/>
  <c r="L12" i="1" s="1"/>
  <c r="D207" i="1"/>
  <c r="L71" i="1" s="1"/>
  <c r="D208" i="1"/>
  <c r="D209" i="1"/>
  <c r="L74" i="1" s="1"/>
  <c r="D210" i="1"/>
  <c r="D211" i="1"/>
  <c r="D212" i="1"/>
  <c r="L123" i="1" s="1"/>
  <c r="D213" i="1"/>
  <c r="D214" i="1"/>
  <c r="D215" i="1"/>
  <c r="D149" i="1"/>
  <c r="L115" i="1" s="1"/>
  <c r="L103" i="1" l="1"/>
  <c r="L99" i="1"/>
  <c r="L95" i="1"/>
  <c r="L92" i="1"/>
  <c r="L90" i="1"/>
  <c r="L86" i="1"/>
  <c r="L84" i="1"/>
  <c r="L80" i="1"/>
  <c r="L76" i="1"/>
  <c r="L72" i="1"/>
  <c r="L139" i="1"/>
  <c r="L65" i="1"/>
  <c r="L61" i="1"/>
  <c r="L58" i="1"/>
  <c r="L136" i="1"/>
  <c r="L135" i="1"/>
  <c r="L51" i="1"/>
  <c r="L129" i="1"/>
  <c r="L128" i="1"/>
  <c r="L45" i="1"/>
  <c r="L124" i="1"/>
  <c r="L41" i="1"/>
  <c r="L38" i="1"/>
  <c r="L120" i="1"/>
  <c r="L33" i="1"/>
  <c r="L30" i="1"/>
  <c r="L28" i="1"/>
  <c r="L26" i="1"/>
  <c r="L23" i="1"/>
  <c r="L21" i="1"/>
  <c r="L13" i="1"/>
  <c r="L11" i="1"/>
  <c r="L8" i="1"/>
  <c r="L106" i="1"/>
  <c r="L102" i="1"/>
  <c r="L98" i="1"/>
  <c r="L94" i="1"/>
  <c r="L143" i="1"/>
  <c r="L89" i="1"/>
  <c r="L85" i="1"/>
  <c r="L83" i="1"/>
  <c r="L79" i="1"/>
  <c r="L75" i="1"/>
  <c r="L68" i="1"/>
  <c r="L64" i="1"/>
  <c r="L60" i="1"/>
  <c r="L57" i="1"/>
  <c r="L55" i="1"/>
  <c r="L52" i="1"/>
  <c r="L132" i="1"/>
  <c r="L50" i="1"/>
  <c r="L127" i="1"/>
  <c r="L44" i="1"/>
  <c r="L40" i="1"/>
  <c r="L121" i="1"/>
  <c r="L35" i="1"/>
  <c r="L118" i="1"/>
  <c r="L117" i="1"/>
  <c r="L27" i="1"/>
  <c r="L25" i="1"/>
  <c r="L22" i="1"/>
  <c r="L20" i="1"/>
  <c r="L16" i="1"/>
  <c r="L10" i="1"/>
  <c r="L7" i="1"/>
  <c r="L105" i="1"/>
  <c r="L101" i="1"/>
  <c r="L144" i="1"/>
  <c r="L142" i="1"/>
  <c r="L88" i="1"/>
  <c r="L141" i="1"/>
  <c r="L82" i="1"/>
  <c r="L70" i="1"/>
  <c r="L67" i="1"/>
  <c r="L63" i="1"/>
  <c r="L59" i="1"/>
  <c r="L56" i="1"/>
  <c r="L54" i="1"/>
  <c r="L134" i="1"/>
  <c r="L131" i="1"/>
  <c r="L49" i="1"/>
  <c r="L47" i="1"/>
  <c r="L126" i="1"/>
  <c r="L122" i="1"/>
  <c r="L37" i="1"/>
  <c r="L119" i="1"/>
  <c r="L32" i="1"/>
  <c r="L29" i="1"/>
  <c r="L113" i="1"/>
  <c r="L112" i="1"/>
  <c r="L110" i="1"/>
  <c r="L9" i="1"/>
  <c r="L100" i="1"/>
  <c r="L96" i="1"/>
  <c r="L93" i="1"/>
  <c r="L91" i="1"/>
  <c r="L87" i="1"/>
  <c r="L140" i="1"/>
  <c r="L81" i="1"/>
  <c r="L77" i="1"/>
  <c r="L69" i="1"/>
  <c r="L62" i="1"/>
  <c r="L138" i="1"/>
  <c r="L53" i="1"/>
  <c r="L48" i="1"/>
  <c r="L125" i="1"/>
  <c r="L42" i="1"/>
  <c r="L34" i="1"/>
  <c r="L31" i="1"/>
  <c r="L114" i="1"/>
  <c r="L18" i="1"/>
  <c r="L109" i="1"/>
  <c r="R28" i="1" l="1"/>
  <c r="R116" i="1"/>
  <c r="R29" i="1"/>
  <c r="R117" i="1"/>
  <c r="R30" i="1"/>
  <c r="R31" i="1"/>
  <c r="R32" i="1"/>
  <c r="R118" i="1"/>
  <c r="R33" i="1"/>
  <c r="R34" i="1"/>
  <c r="R119" i="1"/>
  <c r="R35" i="1"/>
  <c r="R120" i="1"/>
  <c r="R36" i="1"/>
  <c r="R37" i="1"/>
  <c r="R121" i="1"/>
  <c r="R38" i="1"/>
  <c r="R39" i="1"/>
  <c r="R122" i="1"/>
  <c r="R40" i="1"/>
  <c r="R41" i="1"/>
  <c r="R42" i="1"/>
  <c r="R123" i="1"/>
  <c r="R43" i="1"/>
  <c r="R124" i="1"/>
  <c r="R125" i="1"/>
  <c r="R126" i="1"/>
  <c r="R44" i="1"/>
  <c r="R45" i="1"/>
  <c r="R46" i="1"/>
  <c r="R47" i="1"/>
  <c r="R127" i="1"/>
  <c r="R128" i="1"/>
  <c r="R48" i="1"/>
  <c r="R49" i="1"/>
  <c r="R50" i="1"/>
  <c r="R129" i="1"/>
  <c r="R130" i="1"/>
  <c r="R131" i="1"/>
  <c r="R132" i="1"/>
  <c r="R51" i="1"/>
  <c r="R133" i="1"/>
  <c r="R134" i="1"/>
  <c r="R52" i="1"/>
  <c r="R135" i="1"/>
  <c r="R53" i="1"/>
  <c r="R54" i="1"/>
  <c r="R55" i="1"/>
  <c r="R136" i="1"/>
  <c r="R137" i="1"/>
  <c r="R56" i="1"/>
  <c r="R57" i="1"/>
  <c r="R58" i="1"/>
  <c r="R138" i="1"/>
  <c r="R59" i="1"/>
  <c r="R60" i="1"/>
  <c r="R61" i="1"/>
  <c r="R62" i="1"/>
  <c r="R63" i="1"/>
  <c r="R64" i="1"/>
  <c r="R65" i="1"/>
  <c r="R66" i="1"/>
  <c r="R67" i="1"/>
  <c r="R68" i="1"/>
  <c r="R139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140" i="1"/>
  <c r="R141" i="1"/>
  <c r="R85" i="1"/>
  <c r="R86" i="1"/>
  <c r="R87" i="1"/>
  <c r="R88" i="1"/>
  <c r="R89" i="1"/>
  <c r="R90" i="1"/>
  <c r="R91" i="1"/>
  <c r="R142" i="1"/>
  <c r="R143" i="1"/>
  <c r="R92" i="1"/>
  <c r="R93" i="1"/>
  <c r="R144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3" i="1" l="1"/>
  <c r="R14" i="1"/>
  <c r="R15" i="1"/>
  <c r="R25" i="1"/>
  <c r="R26" i="1"/>
  <c r="O3" i="1" l="1"/>
  <c r="O2" i="1"/>
  <c r="R22" i="1" l="1"/>
  <c r="R23" i="1"/>
  <c r="R17" i="1"/>
  <c r="R21" i="1"/>
  <c r="R111" i="1"/>
  <c r="R11" i="1"/>
  <c r="R115" i="1"/>
  <c r="R18" i="1"/>
  <c r="R27" i="1"/>
  <c r="R10" i="1"/>
  <c r="R112" i="1"/>
  <c r="R16" i="1"/>
  <c r="R20" i="1"/>
  <c r="R110" i="1"/>
  <c r="R113" i="1"/>
  <c r="R8" i="1"/>
  <c r="R114" i="1"/>
  <c r="R24" i="1"/>
  <c r="R108" i="1"/>
  <c r="R9" i="1"/>
  <c r="R19" i="1"/>
  <c r="R7" i="1"/>
  <c r="R12" i="1"/>
  <c r="R109" i="1"/>
</calcChain>
</file>

<file path=xl/sharedStrings.xml><?xml version="1.0" encoding="utf-8"?>
<sst xmlns="http://schemas.openxmlformats.org/spreadsheetml/2006/main" count="2112" uniqueCount="466">
  <si>
    <t>Application Number</t>
  </si>
  <si>
    <t>Name of Contact Person</t>
  </si>
  <si>
    <t>Name of Developers</t>
  </si>
  <si>
    <t>Name of Development</t>
  </si>
  <si>
    <t>County</t>
  </si>
  <si>
    <t>County Size</t>
  </si>
  <si>
    <t>Development Category</t>
  </si>
  <si>
    <t>Development Type</t>
  </si>
  <si>
    <t>Total Set Aside Units</t>
  </si>
  <si>
    <t>Lee</t>
  </si>
  <si>
    <t>St. Lucie</t>
  </si>
  <si>
    <t>Charlotte</t>
  </si>
  <si>
    <t>Sarasota</t>
  </si>
  <si>
    <t>Brevard</t>
  </si>
  <si>
    <t>Volusia</t>
  </si>
  <si>
    <t>Pasco</t>
  </si>
  <si>
    <t>Florida Job Creation Preference</t>
  </si>
  <si>
    <t>Lottery Number</t>
  </si>
  <si>
    <t>Total Points</t>
  </si>
  <si>
    <t>Alachua</t>
  </si>
  <si>
    <t>Seminole</t>
  </si>
  <si>
    <t>Leon</t>
  </si>
  <si>
    <t>Polk</t>
  </si>
  <si>
    <t>Okaloosa</t>
  </si>
  <si>
    <t>Osceola</t>
  </si>
  <si>
    <t>Hernando</t>
  </si>
  <si>
    <t>Hendry</t>
  </si>
  <si>
    <t>Bay</t>
  </si>
  <si>
    <t>Baker</t>
  </si>
  <si>
    <t>Suwannee</t>
  </si>
  <si>
    <t>Union</t>
  </si>
  <si>
    <t>Escambia</t>
  </si>
  <si>
    <t>Citrus</t>
  </si>
  <si>
    <t>Gulf</t>
  </si>
  <si>
    <t>Putnam</t>
  </si>
  <si>
    <t>Columbia</t>
  </si>
  <si>
    <t>Lake</t>
  </si>
  <si>
    <t>Flagler</t>
  </si>
  <si>
    <t>Monroe</t>
  </si>
  <si>
    <t>Levy</t>
  </si>
  <si>
    <t>Martin</t>
  </si>
  <si>
    <t>Indian River</t>
  </si>
  <si>
    <t>Franklin</t>
  </si>
  <si>
    <t>Development Category Funding Preference</t>
  </si>
  <si>
    <t>Per Unit Construction Funding Preference</t>
  </si>
  <si>
    <t>Leveraging Classification</t>
  </si>
  <si>
    <t>Eligible For Funding?</t>
  </si>
  <si>
    <t>NC or R List for Leveraging?</t>
  </si>
  <si>
    <t>Total Corp Funding Per Set-Aside</t>
  </si>
  <si>
    <t>Demo. Commitment</t>
  </si>
  <si>
    <t>Bradford</t>
  </si>
  <si>
    <t>Calhoun</t>
  </si>
  <si>
    <t>Clay</t>
  </si>
  <si>
    <t>Collier</t>
  </si>
  <si>
    <t>DeSoto</t>
  </si>
  <si>
    <t>Dixie</t>
  </si>
  <si>
    <t>Gadsden</t>
  </si>
  <si>
    <t>Gilchrist</t>
  </si>
  <si>
    <t>Glades</t>
  </si>
  <si>
    <t>Hamilton</t>
  </si>
  <si>
    <t>Hardee</t>
  </si>
  <si>
    <t>Highlands</t>
  </si>
  <si>
    <t>Holmes</t>
  </si>
  <si>
    <t>Jackson</t>
  </si>
  <si>
    <t>Jefferson</t>
  </si>
  <si>
    <t>Lafayette</t>
  </si>
  <si>
    <t>Liberty</t>
  </si>
  <si>
    <t>Madison</t>
  </si>
  <si>
    <t>Manatee</t>
  </si>
  <si>
    <t>Marion</t>
  </si>
  <si>
    <t>Nassau</t>
  </si>
  <si>
    <t>Okeechobee</t>
  </si>
  <si>
    <t>Santa Rosa</t>
  </si>
  <si>
    <t>St. Johns</t>
  </si>
  <si>
    <t>Sumter</t>
  </si>
  <si>
    <t>Taylor</t>
  </si>
  <si>
    <t>Wakulla</t>
  </si>
  <si>
    <t>Walton</t>
  </si>
  <si>
    <t>Washington</t>
  </si>
  <si>
    <t>Medium County Balance</t>
  </si>
  <si>
    <t>Small County Balance</t>
  </si>
  <si>
    <t>County Award Tally</t>
  </si>
  <si>
    <t>Fund?</t>
  </si>
  <si>
    <t>2017-001C</t>
  </si>
  <si>
    <t>2017-002C</t>
  </si>
  <si>
    <t>2017-003C</t>
  </si>
  <si>
    <t>2017-004C</t>
  </si>
  <si>
    <t>2017-005C</t>
  </si>
  <si>
    <t>2017-006C</t>
  </si>
  <si>
    <t>2017-007C</t>
  </si>
  <si>
    <t>2017-008C</t>
  </si>
  <si>
    <t>2017-009C</t>
  </si>
  <si>
    <t>2017-010C</t>
  </si>
  <si>
    <t>2017-011C</t>
  </si>
  <si>
    <t>2017-012C</t>
  </si>
  <si>
    <t>2017-013C</t>
  </si>
  <si>
    <t>2017-014C</t>
  </si>
  <si>
    <t>2017-015C</t>
  </si>
  <si>
    <t>2017-016C</t>
  </si>
  <si>
    <t>2017-017C</t>
  </si>
  <si>
    <t>2017-018C</t>
  </si>
  <si>
    <t>2017-019C</t>
  </si>
  <si>
    <t>2017-020C</t>
  </si>
  <si>
    <t>2017-021C</t>
  </si>
  <si>
    <t>2017-022C</t>
  </si>
  <si>
    <t>2017-023C</t>
  </si>
  <si>
    <t>2017-024C</t>
  </si>
  <si>
    <t>2017-025C</t>
  </si>
  <si>
    <t>2017-026C</t>
  </si>
  <si>
    <t>2017-027C</t>
  </si>
  <si>
    <t>2017-028C</t>
  </si>
  <si>
    <t>2017-029C</t>
  </si>
  <si>
    <t>2017-030C</t>
  </si>
  <si>
    <t>2017-031C</t>
  </si>
  <si>
    <t>2017-032C</t>
  </si>
  <si>
    <t>2017-033C</t>
  </si>
  <si>
    <t>2017-034C</t>
  </si>
  <si>
    <t>2017-035C</t>
  </si>
  <si>
    <t>2017-036C</t>
  </si>
  <si>
    <t>2017-037C</t>
  </si>
  <si>
    <t>2017-038C</t>
  </si>
  <si>
    <t>2017-039C</t>
  </si>
  <si>
    <t>2017-040C</t>
  </si>
  <si>
    <t>2017-041C</t>
  </si>
  <si>
    <t>2017-042C</t>
  </si>
  <si>
    <t>2017-043C</t>
  </si>
  <si>
    <t>2017-044C</t>
  </si>
  <si>
    <t>2017-045C</t>
  </si>
  <si>
    <t>2017-046C</t>
  </si>
  <si>
    <t>2017-047C</t>
  </si>
  <si>
    <t>2017-048C</t>
  </si>
  <si>
    <t>2017-049C</t>
  </si>
  <si>
    <t>2017-050C</t>
  </si>
  <si>
    <t>2017-051C</t>
  </si>
  <si>
    <t>2017-052C</t>
  </si>
  <si>
    <t>2017-053C</t>
  </si>
  <si>
    <t>2017-054C</t>
  </si>
  <si>
    <t>2017-055C</t>
  </si>
  <si>
    <t>2017-056C</t>
  </si>
  <si>
    <t>2017-057C</t>
  </si>
  <si>
    <t>2017-058C</t>
  </si>
  <si>
    <t>2017-059C</t>
  </si>
  <si>
    <t>2017-060C</t>
  </si>
  <si>
    <t>2017-061C</t>
  </si>
  <si>
    <t>2017-062C</t>
  </si>
  <si>
    <t>2017-063C</t>
  </si>
  <si>
    <t>2017-064C</t>
  </si>
  <si>
    <t>2017-065C</t>
  </si>
  <si>
    <t>2017-066C</t>
  </si>
  <si>
    <t>2017-067C</t>
  </si>
  <si>
    <t>2017-068C</t>
  </si>
  <si>
    <t>2017-069C</t>
  </si>
  <si>
    <t>2017-070C</t>
  </si>
  <si>
    <t>2017-071C</t>
  </si>
  <si>
    <t>2017-072C</t>
  </si>
  <si>
    <t>2017-073C</t>
  </si>
  <si>
    <t>2017-074C</t>
  </si>
  <si>
    <t>2017-075C</t>
  </si>
  <si>
    <t>2017-076C</t>
  </si>
  <si>
    <t>2017-077C</t>
  </si>
  <si>
    <t>2017-078C</t>
  </si>
  <si>
    <t>2017-079C</t>
  </si>
  <si>
    <t>2017-080C</t>
  </si>
  <si>
    <t>2017-081C</t>
  </si>
  <si>
    <t>2017-082C</t>
  </si>
  <si>
    <t>2017-083C</t>
  </si>
  <si>
    <t>2017-084C</t>
  </si>
  <si>
    <t>2017-085C</t>
  </si>
  <si>
    <t>2017-086C</t>
  </si>
  <si>
    <t>2017-087C</t>
  </si>
  <si>
    <t>2017-088C</t>
  </si>
  <si>
    <t>2017-089C</t>
  </si>
  <si>
    <t>2017-090C</t>
  </si>
  <si>
    <t>2017-091C</t>
  </si>
  <si>
    <t>2017-092C</t>
  </si>
  <si>
    <t>2017-093C</t>
  </si>
  <si>
    <t>2017-094C</t>
  </si>
  <si>
    <t>2017-095C</t>
  </si>
  <si>
    <t>2017-096C</t>
  </si>
  <si>
    <t>2017-097C</t>
  </si>
  <si>
    <t>2017-098C</t>
  </si>
  <si>
    <t>2017-099C</t>
  </si>
  <si>
    <t>2017-100C</t>
  </si>
  <si>
    <t>2017-101C</t>
  </si>
  <si>
    <t>2017-102C</t>
  </si>
  <si>
    <t>2017-103C</t>
  </si>
  <si>
    <t>2017-104C</t>
  </si>
  <si>
    <t>2017-105C</t>
  </si>
  <si>
    <t>2017-106C</t>
  </si>
  <si>
    <t>2017-107C</t>
  </si>
  <si>
    <t>2017-108C</t>
  </si>
  <si>
    <t>2017-109C</t>
  </si>
  <si>
    <t>2017-110C</t>
  </si>
  <si>
    <t>2017-111C</t>
  </si>
  <si>
    <t>2017-112C</t>
  </si>
  <si>
    <t>2017-113C</t>
  </si>
  <si>
    <t>2017-114C</t>
  </si>
  <si>
    <t>2017-115C</t>
  </si>
  <si>
    <t>2017-116C</t>
  </si>
  <si>
    <t>2017-117C</t>
  </si>
  <si>
    <t>2017-118C</t>
  </si>
  <si>
    <t>2017-119C</t>
  </si>
  <si>
    <t>2017-120C</t>
  </si>
  <si>
    <t>2017-121C</t>
  </si>
  <si>
    <t>2017-122C</t>
  </si>
  <si>
    <t>2017-123C</t>
  </si>
  <si>
    <t>2017-124C</t>
  </si>
  <si>
    <t>2017-125C</t>
  </si>
  <si>
    <t>2017-126C</t>
  </si>
  <si>
    <t>2017-127C</t>
  </si>
  <si>
    <t>2017-128C</t>
  </si>
  <si>
    <t>2017-129C</t>
  </si>
  <si>
    <t>2017-130C</t>
  </si>
  <si>
    <t>2017-131C</t>
  </si>
  <si>
    <t>2017-132C</t>
  </si>
  <si>
    <t>2017-133C</t>
  </si>
  <si>
    <t>2017-134C</t>
  </si>
  <si>
    <t>2017-135C</t>
  </si>
  <si>
    <t>2017-136C</t>
  </si>
  <si>
    <t>2017-137C</t>
  </si>
  <si>
    <t>Varela</t>
  </si>
  <si>
    <t>Silver Pointe</t>
  </si>
  <si>
    <t>Madison Grove</t>
  </si>
  <si>
    <t>Lake Eva Landings</t>
  </si>
  <si>
    <t>The Club at River Ridge</t>
  </si>
  <si>
    <t>Palmetto Highway</t>
  </si>
  <si>
    <t>Madison Court</t>
  </si>
  <si>
    <t>Madison Trails</t>
  </si>
  <si>
    <t>The Groves</t>
  </si>
  <si>
    <t>Pine Ridge Manor</t>
  </si>
  <si>
    <t>Oakridge at Palmetto</t>
  </si>
  <si>
    <t>Liberty Gardens</t>
  </si>
  <si>
    <t>Spring Cove</t>
  </si>
  <si>
    <t>Sunstar Grove</t>
  </si>
  <si>
    <t>The Addison</t>
  </si>
  <si>
    <t>Luna Trails</t>
  </si>
  <si>
    <t>Harbor Village</t>
  </si>
  <si>
    <t>Hammock Ridge II</t>
  </si>
  <si>
    <t>Abbington Village</t>
  </si>
  <si>
    <t>Abbington Lakes</t>
  </si>
  <si>
    <t>The Pointe at Price Crossing</t>
  </si>
  <si>
    <t>Citrus Park Place</t>
  </si>
  <si>
    <t>The Crossings at Four Corners</t>
  </si>
  <si>
    <t>Madison Lakes</t>
  </si>
  <si>
    <t>The Pointe at Sanford Village</t>
  </si>
  <si>
    <t>The Enclave at Cortez</t>
  </si>
  <si>
    <t>Madison Oaks</t>
  </si>
  <si>
    <t>Madison Moor</t>
  </si>
  <si>
    <t>Venetian Grove</t>
  </si>
  <si>
    <t>Fortaleza Springs</t>
  </si>
  <si>
    <t>The Retreat at Fairchild</t>
  </si>
  <si>
    <t>Braden Terrace</t>
  </si>
  <si>
    <t>San Palo Apartments</t>
  </si>
  <si>
    <t>Banyan Cove</t>
  </si>
  <si>
    <t>Los Altos Apartments</t>
  </si>
  <si>
    <t>Roosevelt Manor</t>
  </si>
  <si>
    <t>Preserve at Big Sky</t>
  </si>
  <si>
    <t>Deverill Abbey</t>
  </si>
  <si>
    <t>The Arbors at Gibson Heights</t>
  </si>
  <si>
    <t>Sugarmill Oaks</t>
  </si>
  <si>
    <t>Royal Grove Apartments</t>
  </si>
  <si>
    <t>The Providence at Sand Mine</t>
  </si>
  <si>
    <t>The Lofts of Lake Mary</t>
  </si>
  <si>
    <t>Carey Bay</t>
  </si>
  <si>
    <t>Pinewood Terrace</t>
  </si>
  <si>
    <t>Arbours at Zephyrhills</t>
  </si>
  <si>
    <t>Cypress Point Estates</t>
  </si>
  <si>
    <t>Sand Hill Commons Apartments</t>
  </si>
  <si>
    <t>Jacaranda Terrace</t>
  </si>
  <si>
    <t>Arbours at Hester Lake</t>
  </si>
  <si>
    <t>Vista Monroe</t>
  </si>
  <si>
    <t>Cardinal Place Senior Apartments</t>
  </si>
  <si>
    <t>Cove at Palm Coast Landing</t>
  </si>
  <si>
    <t>Madison Bay</t>
  </si>
  <si>
    <t>Lakeview Village</t>
  </si>
  <si>
    <t>Grande Park Senior Apartments</t>
  </si>
  <si>
    <t>River Club Place</t>
  </si>
  <si>
    <t>Woodlet Field Apartments</t>
  </si>
  <si>
    <t>Venetian Walk II</t>
  </si>
  <si>
    <t>Arbours at Jonesville</t>
  </si>
  <si>
    <t>Highland Grove Senior Apartments</t>
  </si>
  <si>
    <t>Waverly Place</t>
  </si>
  <si>
    <t>The Pointe at Toledo Village</t>
  </si>
  <si>
    <t>Toledo Place</t>
  </si>
  <si>
    <t>Sunrise Park II</t>
  </si>
  <si>
    <t>Promenade at Grande Park</t>
  </si>
  <si>
    <t>Heath Brook Place Senior Apartments</t>
  </si>
  <si>
    <t>Park Ridge Senior Apartments</t>
  </si>
  <si>
    <t>Residences at Fort King</t>
  </si>
  <si>
    <t>Luna Lake</t>
  </si>
  <si>
    <t>Winkler Place Senior Apartments</t>
  </si>
  <si>
    <t>Amaryllis Park Place II</t>
  </si>
  <si>
    <t>Palm Plaza</t>
  </si>
  <si>
    <t>Grand Palos Apartments</t>
  </si>
  <si>
    <t>Palm View Apartments</t>
  </si>
  <si>
    <t>Aumerle Landing</t>
  </si>
  <si>
    <t>The Enclave at Northshore</t>
  </si>
  <si>
    <t>Heath Brook Senior Apartments</t>
  </si>
  <si>
    <t>Jacaranda Place</t>
  </si>
  <si>
    <t>Palm Ridge</t>
  </si>
  <si>
    <t>Ridgewood Apartments</t>
  </si>
  <si>
    <t>Mustang Mews</t>
  </si>
  <si>
    <t>Grande Vista Senior Apartments</t>
  </si>
  <si>
    <t>Meadow Hills</t>
  </si>
  <si>
    <t>Osceola Landing</t>
  </si>
  <si>
    <t>Colonnade Park</t>
  </si>
  <si>
    <t>Blue Cypress Preserve</t>
  </si>
  <si>
    <t>Oakleigh Square</t>
  </si>
  <si>
    <t>Old Kings Landing</t>
  </si>
  <si>
    <t>The Pointe at Citrus Village</t>
  </si>
  <si>
    <t>The Fountains at Hidden Lake</t>
  </si>
  <si>
    <t>Nathan Ridge</t>
  </si>
  <si>
    <t>Jacob Heights</t>
  </si>
  <si>
    <t>Madison Crest</t>
  </si>
  <si>
    <t>Jersey Gardens</t>
  </si>
  <si>
    <t>Amaryllis Park Place</t>
  </si>
  <si>
    <t>Sunrise Heights</t>
  </si>
  <si>
    <t>Sanctuary at Dell Park</t>
  </si>
  <si>
    <t>Macie Creek</t>
  </si>
  <si>
    <t>Suwannee Pointe</t>
  </si>
  <si>
    <t>Lofts on Lemon</t>
  </si>
  <si>
    <t>Cassie Gardens</t>
  </si>
  <si>
    <t>Melissa Grove</t>
  </si>
  <si>
    <t>Bronwyn Landing</t>
  </si>
  <si>
    <t>Kelli Grove</t>
  </si>
  <si>
    <t>Madison Palms</t>
  </si>
  <si>
    <t>Carter Crossing</t>
  </si>
  <si>
    <t>Oasis at Renaissance Preserve</t>
  </si>
  <si>
    <t>Palm Trace</t>
  </si>
  <si>
    <t>Zephyr Preserve</t>
  </si>
  <si>
    <t>TIERRA POINTE II APARTMENTS</t>
  </si>
  <si>
    <t>VISTA DEL SOL II APARTMENTS</t>
  </si>
  <si>
    <t>The Landings at Gibson Heights</t>
  </si>
  <si>
    <t>Fulham Terrace</t>
  </si>
  <si>
    <t>Fox Apartments</t>
  </si>
  <si>
    <t>Bristol Manor</t>
  </si>
  <si>
    <t>The Village Lofts</t>
  </si>
  <si>
    <t>Tomoka Estates</t>
  </si>
  <si>
    <t>Princeton Place Senior Apartments</t>
  </si>
  <si>
    <t>Hollowbrook Senior Apartments</t>
  </si>
  <si>
    <t>Summit Senior Apartments</t>
  </si>
  <si>
    <t>Colonial Oaks Senior Apartments</t>
  </si>
  <si>
    <t>Creighton Creek Senior Apartments</t>
  </si>
  <si>
    <t>La Vista Apartments</t>
  </si>
  <si>
    <t>Woodlands Borough</t>
  </si>
  <si>
    <t>The Cove at Dell Park</t>
  </si>
  <si>
    <t>Molly Crossing</t>
  </si>
  <si>
    <t>The Art House</t>
  </si>
  <si>
    <t>Venetian Manor</t>
  </si>
  <si>
    <t>Rochester Park</t>
  </si>
  <si>
    <t>Hickory Tree Apartments</t>
  </si>
  <si>
    <t>Winchester Place</t>
  </si>
  <si>
    <t>Prima Vista Village</t>
  </si>
  <si>
    <t>Crestfield Manor</t>
  </si>
  <si>
    <t>Windgate Commons</t>
  </si>
  <si>
    <t>Lincoln Village</t>
  </si>
  <si>
    <t>Sterling Terrace</t>
  </si>
  <si>
    <t>M</t>
  </si>
  <si>
    <t>S</t>
  </si>
  <si>
    <t>F</t>
  </si>
  <si>
    <t>E</t>
  </si>
  <si>
    <t>ALF</t>
  </si>
  <si>
    <t>G</t>
  </si>
  <si>
    <t>HR</t>
  </si>
  <si>
    <t>MR 4</t>
  </si>
  <si>
    <t>DX</t>
  </si>
  <si>
    <t>MR 5/6</t>
  </si>
  <si>
    <t>TH</t>
  </si>
  <si>
    <t>NC</t>
  </si>
  <si>
    <t>A/R</t>
  </si>
  <si>
    <t>Redev</t>
  </si>
  <si>
    <t>Competitive HC Request Amount</t>
  </si>
  <si>
    <t>Qualifies for the Geographic Area of Opportunity Funding Goal?</t>
  </si>
  <si>
    <t>Shawn Wilson</t>
  </si>
  <si>
    <t>Joseph Chambers</t>
  </si>
  <si>
    <t>Patrick E. Law</t>
  </si>
  <si>
    <t>Matthew Rieger</t>
  </si>
  <si>
    <t>William J. Rea</t>
  </si>
  <si>
    <t>Todd M. Wind</t>
  </si>
  <si>
    <t>Todd M Wind</t>
  </si>
  <si>
    <t>Kimberly K Murphy</t>
  </si>
  <si>
    <t>Brianne E Heffner</t>
  </si>
  <si>
    <t>Christopher A. Akbari</t>
  </si>
  <si>
    <t>Alexander B Kiss</t>
  </si>
  <si>
    <t>Clifton E. Phillips</t>
  </si>
  <si>
    <t>Paula M Rhodes</t>
  </si>
  <si>
    <t>Brian J Parent</t>
  </si>
  <si>
    <t>Sam T Johnston</t>
  </si>
  <si>
    <t>Lori L Dann</t>
  </si>
  <si>
    <t>Jay P. Brock</t>
  </si>
  <si>
    <t>Brian D Evjen</t>
  </si>
  <si>
    <t>Joe Chambers</t>
  </si>
  <si>
    <t>Oscar A Sol</t>
  </si>
  <si>
    <t>Alexander K. Trent</t>
  </si>
  <si>
    <t>James R. Hoover</t>
  </si>
  <si>
    <t>Daryl C Jones</t>
  </si>
  <si>
    <t>DEION R LOWERY</t>
  </si>
  <si>
    <t>DEION R. LOWERY</t>
  </si>
  <si>
    <t>Jonathan L Wolf</t>
  </si>
  <si>
    <t>Donald W Paxton</t>
  </si>
  <si>
    <t>Blue Sky Communities III, LLC</t>
  </si>
  <si>
    <t>Gardner Capital Development Florida, LLC</t>
  </si>
  <si>
    <t>American Residential Development, LLC</t>
  </si>
  <si>
    <t>HTG Groves Developer, LLC</t>
  </si>
  <si>
    <t>HTG Pine Ridge Developer, LLC</t>
  </si>
  <si>
    <t>HTG Oakridge Developer, LLC</t>
  </si>
  <si>
    <t>HTG Liberty Developer, LLC</t>
  </si>
  <si>
    <t>HTG Spring Developer, LLC</t>
  </si>
  <si>
    <t>HTG Sunstar Developer, LLC</t>
  </si>
  <si>
    <t>HTG Addison Developer, LLC</t>
  </si>
  <si>
    <t>HTG Luna Developer, LLC</t>
  </si>
  <si>
    <t>HTG Harbor Developer, LLC</t>
  </si>
  <si>
    <t>HTG Hammock Ridge II Developer, LLC</t>
  </si>
  <si>
    <t>Rea Ventures Group, LLC; Kean Interests, LLC</t>
  </si>
  <si>
    <t>Picerne Affordable Development, LLC</t>
  </si>
  <si>
    <t>Royal American Development, Inc.; Green Mills Holdings, LLC</t>
  </si>
  <si>
    <t>Southport Development, Inc. a WA corporation, doing business in FL as Southport Development Services, Inc.</t>
  </si>
  <si>
    <t>ITEX Development, LLC</t>
  </si>
  <si>
    <t>Banyan Development Group, LLC; Judd Roth Real Estate Development, Inc.; DSRG Development, LLC</t>
  </si>
  <si>
    <t>Banyan Development Group, LLC; Judd Roth Real Estate Development, Inc.</t>
  </si>
  <si>
    <t>Roundstone Development, LLC</t>
  </si>
  <si>
    <t>InVictus Development, LLC; ADC Communities, LLC; Royal American Development, Inc.</t>
  </si>
  <si>
    <t>Gardner Capial Development Florida, LLC</t>
  </si>
  <si>
    <t>JPM Development LLC; Outlook Development LLC</t>
  </si>
  <si>
    <t>Arbour Valley Development, LLC</t>
  </si>
  <si>
    <t>DJD SAND HILL DEVELOPMENT LLC</t>
  </si>
  <si>
    <t>Atlantic Housing Partners, L.L.L.P.</t>
  </si>
  <si>
    <t>Norstar Development USA, LP; Venetian Walk Developers, LLC</t>
  </si>
  <si>
    <t>Norstar Development USA, LP; LWHA Development, LLC</t>
  </si>
  <si>
    <t>Gardner Capital Development Florida, LLC; SHA Affordable Development, LLC; DB Development Florida, LLC</t>
  </si>
  <si>
    <t>DDJR DEVELOPMENT, LLC</t>
  </si>
  <si>
    <t>Meadow Hills Dev, LLC</t>
  </si>
  <si>
    <t>Colonnade Park Dev, LLC</t>
  </si>
  <si>
    <t>Old Kings Development, LLC</t>
  </si>
  <si>
    <t>TVC Development, Inc.</t>
  </si>
  <si>
    <t>Jersey Gardens Dev, LLC</t>
  </si>
  <si>
    <t>Norstar Development USA, LP; FPHA Development, LLC</t>
  </si>
  <si>
    <t>Royal American Development, Inc.</t>
  </si>
  <si>
    <t>Integral Development LLC; Housing for Urban Communities, LLC</t>
  </si>
  <si>
    <t>DRL TP II DEVELOPMENT LLC</t>
  </si>
  <si>
    <t>DRL VDS II DEVELOPMENT LLC</t>
  </si>
  <si>
    <t>Fulham Terrace Developer, LLC</t>
  </si>
  <si>
    <t>Bristol Manor Developer, LLC</t>
  </si>
  <si>
    <t>WOB Beneficial Development 16 LLC</t>
  </si>
  <si>
    <t>WOB Beneficial Development 16 LLC; BHA Development, LLC</t>
  </si>
  <si>
    <t>Rochester Park Developer, LLC</t>
  </si>
  <si>
    <t>Winchester Place Developer, LLC</t>
  </si>
  <si>
    <t>Prima Vista Village Developer, LLC</t>
  </si>
  <si>
    <t>Crestfield Manor Developer, LLC</t>
  </si>
  <si>
    <t>Windgate Commons Developer, LLC</t>
  </si>
  <si>
    <t>Norstar Development USA, LP</t>
  </si>
  <si>
    <t>Sterling Terrace Developer, LLC</t>
  </si>
  <si>
    <t>All Counties</t>
  </si>
  <si>
    <t>Broward</t>
  </si>
  <si>
    <t>Duval</t>
  </si>
  <si>
    <t>Hillsborough</t>
  </si>
  <si>
    <t>Miami-Dade</t>
  </si>
  <si>
    <t>Orange</t>
  </si>
  <si>
    <t>Palm Beach</t>
  </si>
  <si>
    <t>Pinellas</t>
  </si>
  <si>
    <t>Y</t>
  </si>
  <si>
    <t>N</t>
  </si>
  <si>
    <t>A</t>
  </si>
  <si>
    <t>B</t>
  </si>
  <si>
    <t>Ineligible Applications</t>
  </si>
  <si>
    <t>Eligible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</si>
</sst>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>
      <alignment textRotation="90"/>
    </xf>
    <xf numFmtId="0" fontId="1" fillId="0" borderId="0"/>
    <xf numFmtId="0" fontId="1" fillId="0" borderId="0"/>
  </cellStyleXfs>
  <cellXfs count="71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64" fontId="2" fillId="0" borderId="1" xfId="1" applyNumberFormat="1" applyFont="1" applyBorder="1" applyAlignment="1">
      <alignment horizontal="left" vertical="center"/>
    </xf>
    <xf numFmtId="4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4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43" fontId="3" fillId="0" borderId="0" xfId="1" applyFont="1" applyAlignment="1">
      <alignment vertical="center"/>
    </xf>
    <xf numFmtId="43" fontId="4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4" fontId="3" fillId="0" borderId="0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4" fontId="7" fillId="0" borderId="3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164" fontId="6" fillId="0" borderId="4" xfId="1" applyNumberFormat="1" applyFont="1" applyFill="1" applyBorder="1" applyAlignment="1">
      <alignment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4" fontId="7" fillId="0" borderId="4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4" fontId="3" fillId="0" borderId="0" xfId="2" applyFont="1" applyBorder="1" applyAlignment="1">
      <alignment vertical="center" wrapText="1"/>
    </xf>
    <xf numFmtId="44" fontId="3" fillId="0" borderId="0" xfId="2" applyFont="1" applyBorder="1" applyAlignment="1">
      <alignment horizontal="left" vertical="center" wrapText="1"/>
    </xf>
  </cellXfs>
  <cellStyles count="6">
    <cellStyle name="Comma" xfId="1" builtinId="3"/>
    <cellStyle name="Currency" xfId="2" builtinId="4"/>
    <cellStyle name="Normal" xfId="0" builtinId="0"/>
    <cellStyle name="Normal 2" xfId="3"/>
    <cellStyle name="Normal 2 2" xfId="5"/>
    <cellStyle name="Normal 3" xfId="4"/>
  </cellStyles>
  <dxfs count="8">
    <dxf>
      <fill>
        <patternFill>
          <bgColor rgb="FFFFCCFF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0000FF"/>
      <color rgb="FFFF99FF"/>
      <color rgb="FF99FF99"/>
      <color rgb="FFFFA3A3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15"/>
  <sheetViews>
    <sheetView showGridLines="0" tabSelected="1" zoomScale="110" zoomScaleNormal="11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F111" sqref="F111"/>
    </sheetView>
  </sheetViews>
  <sheetFormatPr defaultColWidth="9.21875" defaultRowHeight="12" x14ac:dyDescent="0.25"/>
  <cols>
    <col min="1" max="1" width="10" style="7" bestFit="1" customWidth="1"/>
    <col min="2" max="2" width="18.88671875" style="6" customWidth="1"/>
    <col min="3" max="3" width="9.88671875" style="7" bestFit="1" customWidth="1"/>
    <col min="4" max="4" width="6" style="8" bestFit="1" customWidth="1"/>
    <col min="5" max="5" width="15.21875" style="6" customWidth="1"/>
    <col min="6" max="6" width="25.44140625" style="7" customWidth="1"/>
    <col min="7" max="7" width="11.21875" style="7" hidden="1" customWidth="1"/>
    <col min="8" max="8" width="11.21875" style="8" hidden="1" customWidth="1"/>
    <col min="9" max="9" width="8.44140625" style="7" hidden="1" customWidth="1"/>
    <col min="10" max="10" width="9.5546875" style="32" customWidth="1"/>
    <col min="11" max="11" width="9.21875" style="7" customWidth="1"/>
    <col min="12" max="12" width="8.77734375" style="7" hidden="1" customWidth="1"/>
    <col min="13" max="13" width="11.88671875" style="41" customWidth="1"/>
    <col min="14" max="14" width="6.44140625" style="7" customWidth="1"/>
    <col min="15" max="15" width="10.5546875" style="7" customWidth="1"/>
    <col min="16" max="16" width="13" style="7" customWidth="1"/>
    <col min="17" max="17" width="11" style="7" hidden="1" customWidth="1"/>
    <col min="18" max="18" width="9.21875" style="7" hidden="1" customWidth="1"/>
    <col min="19" max="19" width="11.109375" style="7" hidden="1" customWidth="1"/>
    <col min="20" max="20" width="10.44140625" style="7" customWidth="1"/>
    <col min="21" max="21" width="9.5546875" style="7" customWidth="1"/>
    <col min="22" max="22" width="6.6640625" style="7" customWidth="1"/>
    <col min="23" max="23" width="5.44140625" style="8" hidden="1" customWidth="1"/>
    <col min="24" max="24" width="13.21875" style="7" customWidth="1"/>
    <col min="25" max="25" width="12" style="7" customWidth="1"/>
    <col min="26" max="26" width="11" style="7" customWidth="1"/>
    <col min="27" max="27" width="9.77734375" style="7" customWidth="1"/>
    <col min="28" max="28" width="8.5546875" style="8" customWidth="1"/>
    <col min="29" max="16384" width="9.21875" style="7"/>
  </cols>
  <sheetData>
    <row r="1" spans="1:33" s="1" customFormat="1" hidden="1" x14ac:dyDescent="0.25">
      <c r="A1" s="68"/>
      <c r="B1" s="68"/>
      <c r="C1" s="68"/>
      <c r="D1" s="68"/>
      <c r="E1" s="69"/>
      <c r="F1" s="15"/>
      <c r="H1" s="15"/>
      <c r="J1" s="30"/>
      <c r="M1" s="39"/>
      <c r="W1" s="45"/>
      <c r="AB1" s="15"/>
    </row>
    <row r="2" spans="1:33" s="1" customFormat="1" hidden="1" x14ac:dyDescent="0.25">
      <c r="A2" s="68"/>
      <c r="B2" s="68"/>
      <c r="C2" s="68"/>
      <c r="D2" s="68"/>
      <c r="E2" s="70"/>
      <c r="F2" s="15"/>
      <c r="G2" s="2"/>
      <c r="J2" s="31"/>
      <c r="K2" s="12"/>
      <c r="L2" s="12"/>
      <c r="M2" s="14" t="s">
        <v>80</v>
      </c>
      <c r="N2" s="14"/>
      <c r="O2" s="3" t="e">
        <f>#REF!</f>
        <v>#REF!</v>
      </c>
      <c r="P2" s="12"/>
      <c r="Q2" s="12"/>
      <c r="R2" s="12"/>
      <c r="W2" s="34"/>
      <c r="X2" s="4"/>
      <c r="Y2" s="4"/>
      <c r="AC2" s="15"/>
      <c r="AG2" s="15"/>
    </row>
    <row r="3" spans="1:33" s="1" customFormat="1" hidden="1" x14ac:dyDescent="0.25">
      <c r="B3" s="5"/>
      <c r="D3" s="15"/>
      <c r="E3" s="5"/>
      <c r="G3" s="2"/>
      <c r="J3" s="31"/>
      <c r="K3" s="13"/>
      <c r="L3" s="13"/>
      <c r="M3" s="14" t="s">
        <v>79</v>
      </c>
      <c r="N3" s="14"/>
      <c r="O3" s="3" t="e">
        <f>#REF!</f>
        <v>#REF!</v>
      </c>
      <c r="P3" s="13"/>
      <c r="Q3" s="13"/>
      <c r="R3" s="13"/>
      <c r="W3" s="34"/>
      <c r="Z3" s="4"/>
      <c r="AA3" s="2"/>
      <c r="AD3" s="2"/>
      <c r="AE3" s="2"/>
      <c r="AF3" s="2"/>
      <c r="AG3" s="15"/>
    </row>
    <row r="4" spans="1:33" s="1" customFormat="1" hidden="1" x14ac:dyDescent="0.25">
      <c r="B4" s="5"/>
      <c r="D4" s="16"/>
      <c r="E4" s="5"/>
      <c r="G4" s="2"/>
      <c r="J4" s="31"/>
      <c r="K4" s="13"/>
      <c r="L4" s="13"/>
      <c r="M4" s="40"/>
      <c r="N4" s="13"/>
      <c r="O4" s="13"/>
      <c r="P4" s="13"/>
      <c r="Q4" s="13"/>
      <c r="R4" s="13"/>
      <c r="S4" s="18"/>
      <c r="T4" s="18"/>
      <c r="U4" s="24"/>
      <c r="V4" s="17"/>
      <c r="W4" s="34"/>
      <c r="Z4" s="4"/>
      <c r="AA4" s="2"/>
      <c r="AD4" s="2"/>
      <c r="AE4" s="2"/>
      <c r="AF4" s="2"/>
      <c r="AG4" s="16"/>
    </row>
    <row r="5" spans="1:33" s="9" customFormat="1" ht="62.55" customHeight="1" x14ac:dyDescent="0.25">
      <c r="A5" s="19" t="s">
        <v>0</v>
      </c>
      <c r="B5" s="19" t="s">
        <v>3</v>
      </c>
      <c r="C5" s="19" t="s">
        <v>4</v>
      </c>
      <c r="D5" s="19" t="s">
        <v>5</v>
      </c>
      <c r="E5" s="19" t="s">
        <v>1</v>
      </c>
      <c r="F5" s="19" t="s">
        <v>2</v>
      </c>
      <c r="G5" s="19" t="s">
        <v>7</v>
      </c>
      <c r="H5" s="19" t="s">
        <v>49</v>
      </c>
      <c r="I5" s="19" t="s">
        <v>8</v>
      </c>
      <c r="J5" s="33" t="s">
        <v>371</v>
      </c>
      <c r="K5" s="19" t="s">
        <v>46</v>
      </c>
      <c r="L5" s="22" t="s">
        <v>81</v>
      </c>
      <c r="M5" s="20" t="s">
        <v>372</v>
      </c>
      <c r="N5" s="20" t="s">
        <v>18</v>
      </c>
      <c r="O5" s="19" t="s">
        <v>43</v>
      </c>
      <c r="P5" s="19" t="s">
        <v>44</v>
      </c>
      <c r="Q5" s="19" t="s">
        <v>6</v>
      </c>
      <c r="R5" s="22" t="s">
        <v>47</v>
      </c>
      <c r="S5" s="19" t="s">
        <v>48</v>
      </c>
      <c r="T5" s="19" t="s">
        <v>45</v>
      </c>
      <c r="U5" s="19" t="s">
        <v>16</v>
      </c>
      <c r="V5" s="19" t="s">
        <v>17</v>
      </c>
      <c r="W5" s="19" t="s">
        <v>82</v>
      </c>
    </row>
    <row r="6" spans="1:33" ht="21.6" customHeight="1" x14ac:dyDescent="0.25">
      <c r="A6" s="57" t="s">
        <v>465</v>
      </c>
      <c r="B6" s="58"/>
      <c r="C6" s="59"/>
      <c r="D6" s="60"/>
      <c r="E6" s="58"/>
      <c r="F6" s="58"/>
      <c r="G6" s="60"/>
      <c r="H6" s="60"/>
      <c r="I6" s="60"/>
      <c r="J6" s="61"/>
      <c r="K6" s="62"/>
      <c r="L6" s="63"/>
      <c r="M6" s="64"/>
      <c r="N6" s="62"/>
      <c r="O6" s="62"/>
      <c r="P6" s="62"/>
      <c r="Q6" s="60"/>
      <c r="R6" s="65"/>
      <c r="S6" s="66"/>
      <c r="T6" s="62"/>
      <c r="U6" s="62"/>
      <c r="V6" s="60"/>
      <c r="W6" s="67"/>
      <c r="AB6" s="7"/>
    </row>
    <row r="7" spans="1:33" x14ac:dyDescent="0.25">
      <c r="A7" s="25" t="s">
        <v>83</v>
      </c>
      <c r="B7" s="26" t="s">
        <v>220</v>
      </c>
      <c r="C7" s="25" t="s">
        <v>22</v>
      </c>
      <c r="D7" s="27" t="s">
        <v>357</v>
      </c>
      <c r="E7" s="26" t="s">
        <v>373</v>
      </c>
      <c r="F7" s="26" t="s">
        <v>400</v>
      </c>
      <c r="G7" s="27" t="s">
        <v>362</v>
      </c>
      <c r="H7" s="27" t="s">
        <v>359</v>
      </c>
      <c r="I7" s="27">
        <v>86</v>
      </c>
      <c r="J7" s="28">
        <v>1510000</v>
      </c>
      <c r="K7" s="10" t="s">
        <v>460</v>
      </c>
      <c r="L7" s="21">
        <f t="shared" ref="L7:L38" si="0">VLOOKUP($C7,$C$149:$D$216,2)</f>
        <v>0</v>
      </c>
      <c r="M7" s="42" t="s">
        <v>460</v>
      </c>
      <c r="N7" s="10">
        <v>28</v>
      </c>
      <c r="O7" s="10" t="s">
        <v>460</v>
      </c>
      <c r="P7" s="10" t="s">
        <v>460</v>
      </c>
      <c r="Q7" s="27" t="s">
        <v>368</v>
      </c>
      <c r="R7" s="23" t="str">
        <f t="shared" ref="R7:R38" si="1">IF(Q7="A/R","R","NC")</f>
        <v>NC</v>
      </c>
      <c r="S7" s="37">
        <v>105146.24000000001</v>
      </c>
      <c r="T7" s="11" t="s">
        <v>462</v>
      </c>
      <c r="U7" s="10" t="s">
        <v>460</v>
      </c>
      <c r="V7" s="27">
        <v>39</v>
      </c>
      <c r="W7" s="11"/>
      <c r="AB7" s="7"/>
    </row>
    <row r="8" spans="1:33" ht="24" x14ac:dyDescent="0.25">
      <c r="A8" s="25" t="s">
        <v>84</v>
      </c>
      <c r="B8" s="26" t="s">
        <v>221</v>
      </c>
      <c r="C8" s="25" t="s">
        <v>69</v>
      </c>
      <c r="D8" s="27" t="s">
        <v>357</v>
      </c>
      <c r="E8" s="26" t="s">
        <v>374</v>
      </c>
      <c r="F8" s="26" t="s">
        <v>401</v>
      </c>
      <c r="G8" s="27" t="s">
        <v>362</v>
      </c>
      <c r="H8" s="27" t="s">
        <v>359</v>
      </c>
      <c r="I8" s="27">
        <v>90</v>
      </c>
      <c r="J8" s="28">
        <v>1400000</v>
      </c>
      <c r="K8" s="10" t="s">
        <v>460</v>
      </c>
      <c r="L8" s="21">
        <f t="shared" si="0"/>
        <v>0</v>
      </c>
      <c r="M8" s="42" t="s">
        <v>461</v>
      </c>
      <c r="N8" s="10">
        <v>28</v>
      </c>
      <c r="O8" s="10" t="s">
        <v>460</v>
      </c>
      <c r="P8" s="10" t="s">
        <v>460</v>
      </c>
      <c r="Q8" s="27" t="s">
        <v>368</v>
      </c>
      <c r="R8" s="23" t="str">
        <f t="shared" si="1"/>
        <v>NC</v>
      </c>
      <c r="S8" s="37">
        <v>107692.31</v>
      </c>
      <c r="T8" s="11" t="s">
        <v>462</v>
      </c>
      <c r="U8" s="10" t="s">
        <v>460</v>
      </c>
      <c r="V8" s="27">
        <v>13</v>
      </c>
      <c r="W8" s="11"/>
      <c r="AB8" s="7"/>
    </row>
    <row r="9" spans="1:33" ht="24" x14ac:dyDescent="0.25">
      <c r="A9" s="25" t="s">
        <v>86</v>
      </c>
      <c r="B9" s="26" t="s">
        <v>223</v>
      </c>
      <c r="C9" s="25" t="s">
        <v>22</v>
      </c>
      <c r="D9" s="27" t="s">
        <v>357</v>
      </c>
      <c r="E9" s="26" t="s">
        <v>374</v>
      </c>
      <c r="F9" s="26" t="s">
        <v>401</v>
      </c>
      <c r="G9" s="27" t="s">
        <v>362</v>
      </c>
      <c r="H9" s="27" t="s">
        <v>359</v>
      </c>
      <c r="I9" s="27">
        <v>96</v>
      </c>
      <c r="J9" s="28">
        <v>1500000</v>
      </c>
      <c r="K9" s="10" t="s">
        <v>460</v>
      </c>
      <c r="L9" s="21">
        <f t="shared" si="0"/>
        <v>0</v>
      </c>
      <c r="M9" s="42" t="s">
        <v>461</v>
      </c>
      <c r="N9" s="10">
        <v>28</v>
      </c>
      <c r="O9" s="10" t="s">
        <v>460</v>
      </c>
      <c r="P9" s="10" t="s">
        <v>460</v>
      </c>
      <c r="Q9" s="27" t="s">
        <v>368</v>
      </c>
      <c r="R9" s="23" t="str">
        <f t="shared" si="1"/>
        <v>NC</v>
      </c>
      <c r="S9" s="37">
        <v>108173.08</v>
      </c>
      <c r="T9" s="11" t="s">
        <v>462</v>
      </c>
      <c r="U9" s="10" t="s">
        <v>460</v>
      </c>
      <c r="V9" s="27">
        <v>121</v>
      </c>
      <c r="W9" s="11"/>
      <c r="AB9" s="7"/>
    </row>
    <row r="10" spans="1:33" x14ac:dyDescent="0.25">
      <c r="A10" s="25" t="s">
        <v>87</v>
      </c>
      <c r="B10" s="26" t="s">
        <v>224</v>
      </c>
      <c r="C10" s="25" t="s">
        <v>15</v>
      </c>
      <c r="D10" s="27" t="s">
        <v>357</v>
      </c>
      <c r="E10" s="26" t="s">
        <v>373</v>
      </c>
      <c r="F10" s="26" t="s">
        <v>400</v>
      </c>
      <c r="G10" s="27" t="s">
        <v>364</v>
      </c>
      <c r="H10" s="27" t="s">
        <v>360</v>
      </c>
      <c r="I10" s="27">
        <v>88</v>
      </c>
      <c r="J10" s="28">
        <v>1510000</v>
      </c>
      <c r="K10" s="10" t="s">
        <v>460</v>
      </c>
      <c r="L10" s="21">
        <f t="shared" si="0"/>
        <v>0</v>
      </c>
      <c r="M10" s="42" t="s">
        <v>461</v>
      </c>
      <c r="N10" s="10">
        <v>28</v>
      </c>
      <c r="O10" s="10" t="s">
        <v>460</v>
      </c>
      <c r="P10" s="10" t="s">
        <v>460</v>
      </c>
      <c r="Q10" s="27" t="s">
        <v>368</v>
      </c>
      <c r="R10" s="23" t="str">
        <f t="shared" si="1"/>
        <v>NC</v>
      </c>
      <c r="S10" s="37">
        <v>102756.56</v>
      </c>
      <c r="T10" s="11" t="s">
        <v>462</v>
      </c>
      <c r="U10" s="10" t="s">
        <v>460</v>
      </c>
      <c r="V10" s="27">
        <v>31</v>
      </c>
      <c r="W10" s="11"/>
      <c r="AB10" s="7"/>
    </row>
    <row r="11" spans="1:33" x14ac:dyDescent="0.25">
      <c r="A11" s="25" t="s">
        <v>88</v>
      </c>
      <c r="B11" s="26" t="s">
        <v>225</v>
      </c>
      <c r="C11" s="25" t="s">
        <v>15</v>
      </c>
      <c r="D11" s="27" t="s">
        <v>357</v>
      </c>
      <c r="E11" s="26" t="s">
        <v>373</v>
      </c>
      <c r="F11" s="26" t="s">
        <v>400</v>
      </c>
      <c r="G11" s="27" t="s">
        <v>364</v>
      </c>
      <c r="H11" s="27" t="s">
        <v>359</v>
      </c>
      <c r="I11" s="27">
        <v>90</v>
      </c>
      <c r="J11" s="28">
        <v>1510000</v>
      </c>
      <c r="K11" s="10" t="s">
        <v>460</v>
      </c>
      <c r="L11" s="21">
        <f t="shared" si="0"/>
        <v>0</v>
      </c>
      <c r="M11" s="42" t="s">
        <v>460</v>
      </c>
      <c r="N11" s="10">
        <v>28</v>
      </c>
      <c r="O11" s="10" t="s">
        <v>460</v>
      </c>
      <c r="P11" s="10" t="s">
        <v>460</v>
      </c>
      <c r="Q11" s="27" t="s">
        <v>368</v>
      </c>
      <c r="R11" s="23" t="str">
        <f t="shared" si="1"/>
        <v>NC</v>
      </c>
      <c r="S11" s="37">
        <v>100473.08</v>
      </c>
      <c r="T11" s="11" t="s">
        <v>462</v>
      </c>
      <c r="U11" s="10" t="s">
        <v>460</v>
      </c>
      <c r="V11" s="27">
        <v>50</v>
      </c>
      <c r="W11" s="11"/>
      <c r="AB11" s="7"/>
    </row>
    <row r="12" spans="1:33" x14ac:dyDescent="0.25">
      <c r="A12" s="25" t="s">
        <v>91</v>
      </c>
      <c r="B12" s="26" t="s">
        <v>228</v>
      </c>
      <c r="C12" s="25" t="s">
        <v>73</v>
      </c>
      <c r="D12" s="27" t="s">
        <v>357</v>
      </c>
      <c r="E12" s="26" t="s">
        <v>376</v>
      </c>
      <c r="F12" s="26" t="s">
        <v>403</v>
      </c>
      <c r="G12" s="27" t="s">
        <v>362</v>
      </c>
      <c r="H12" s="27" t="s">
        <v>360</v>
      </c>
      <c r="I12" s="27">
        <v>96</v>
      </c>
      <c r="J12" s="28">
        <v>1510000</v>
      </c>
      <c r="K12" s="10" t="s">
        <v>460</v>
      </c>
      <c r="L12" s="21">
        <f t="shared" si="0"/>
        <v>0</v>
      </c>
      <c r="M12" s="42" t="s">
        <v>461</v>
      </c>
      <c r="N12" s="10">
        <v>28</v>
      </c>
      <c r="O12" s="10" t="s">
        <v>460</v>
      </c>
      <c r="P12" s="10" t="s">
        <v>460</v>
      </c>
      <c r="Q12" s="27" t="s">
        <v>368</v>
      </c>
      <c r="R12" s="23" t="str">
        <f t="shared" si="1"/>
        <v>NC</v>
      </c>
      <c r="S12" s="37">
        <v>108894.23</v>
      </c>
      <c r="T12" s="11" t="s">
        <v>462</v>
      </c>
      <c r="U12" s="10" t="s">
        <v>460</v>
      </c>
      <c r="V12" s="27">
        <v>66</v>
      </c>
      <c r="W12" s="11"/>
      <c r="AB12" s="7"/>
    </row>
    <row r="13" spans="1:33" x14ac:dyDescent="0.25">
      <c r="A13" s="25" t="s">
        <v>92</v>
      </c>
      <c r="B13" s="26" t="s">
        <v>229</v>
      </c>
      <c r="C13" s="25" t="s">
        <v>14</v>
      </c>
      <c r="D13" s="27" t="s">
        <v>357</v>
      </c>
      <c r="E13" s="26" t="s">
        <v>376</v>
      </c>
      <c r="F13" s="26" t="s">
        <v>404</v>
      </c>
      <c r="G13" s="27" t="s">
        <v>362</v>
      </c>
      <c r="H13" s="27" t="s">
        <v>360</v>
      </c>
      <c r="I13" s="27">
        <v>72</v>
      </c>
      <c r="J13" s="28">
        <v>1316400</v>
      </c>
      <c r="K13" s="10" t="s">
        <v>460</v>
      </c>
      <c r="L13" s="21">
        <f t="shared" si="0"/>
        <v>0</v>
      </c>
      <c r="M13" s="42" t="s">
        <v>461</v>
      </c>
      <c r="N13" s="10">
        <v>28</v>
      </c>
      <c r="O13" s="10" t="s">
        <v>460</v>
      </c>
      <c r="P13" s="10" t="s">
        <v>460</v>
      </c>
      <c r="Q13" s="27" t="s">
        <v>368</v>
      </c>
      <c r="R13" s="23" t="str">
        <f t="shared" si="1"/>
        <v>NC</v>
      </c>
      <c r="S13" s="37">
        <v>109489.04</v>
      </c>
      <c r="T13" s="11" t="s">
        <v>463</v>
      </c>
      <c r="U13" s="10" t="s">
        <v>460</v>
      </c>
      <c r="V13" s="27">
        <v>55</v>
      </c>
      <c r="W13" s="11"/>
      <c r="AB13" s="7"/>
    </row>
    <row r="14" spans="1:33" x14ac:dyDescent="0.25">
      <c r="A14" s="25" t="s">
        <v>93</v>
      </c>
      <c r="B14" s="26" t="s">
        <v>230</v>
      </c>
      <c r="C14" s="25" t="s">
        <v>68</v>
      </c>
      <c r="D14" s="27" t="s">
        <v>357</v>
      </c>
      <c r="E14" s="26" t="s">
        <v>376</v>
      </c>
      <c r="F14" s="26" t="s">
        <v>405</v>
      </c>
      <c r="G14" s="27" t="s">
        <v>365</v>
      </c>
      <c r="H14" s="27" t="s">
        <v>359</v>
      </c>
      <c r="I14" s="27">
        <v>144</v>
      </c>
      <c r="J14" s="28">
        <v>1510000</v>
      </c>
      <c r="K14" s="10" t="s">
        <v>460</v>
      </c>
      <c r="L14" s="21">
        <f t="shared" si="0"/>
        <v>0</v>
      </c>
      <c r="M14" s="42" t="s">
        <v>461</v>
      </c>
      <c r="N14" s="10">
        <v>28</v>
      </c>
      <c r="O14" s="10" t="s">
        <v>460</v>
      </c>
      <c r="P14" s="10" t="s">
        <v>460</v>
      </c>
      <c r="Q14" s="27" t="s">
        <v>369</v>
      </c>
      <c r="R14" s="23" t="str">
        <f t="shared" si="1"/>
        <v>R</v>
      </c>
      <c r="S14" s="37">
        <v>72596.149999999994</v>
      </c>
      <c r="T14" s="10" t="s">
        <v>462</v>
      </c>
      <c r="U14" s="10" t="s">
        <v>460</v>
      </c>
      <c r="V14" s="27">
        <v>110</v>
      </c>
      <c r="W14" s="11"/>
      <c r="AB14" s="7"/>
    </row>
    <row r="15" spans="1:33" x14ac:dyDescent="0.25">
      <c r="A15" s="25" t="s">
        <v>94</v>
      </c>
      <c r="B15" s="26" t="s">
        <v>231</v>
      </c>
      <c r="C15" s="25" t="s">
        <v>25</v>
      </c>
      <c r="D15" s="27" t="s">
        <v>357</v>
      </c>
      <c r="E15" s="26" t="s">
        <v>376</v>
      </c>
      <c r="F15" s="26" t="s">
        <v>406</v>
      </c>
      <c r="G15" s="27" t="s">
        <v>362</v>
      </c>
      <c r="H15" s="27" t="s">
        <v>359</v>
      </c>
      <c r="I15" s="27">
        <v>94</v>
      </c>
      <c r="J15" s="28">
        <v>1510000</v>
      </c>
      <c r="K15" s="10" t="s">
        <v>460</v>
      </c>
      <c r="L15" s="21">
        <f t="shared" si="0"/>
        <v>0</v>
      </c>
      <c r="M15" s="42" t="s">
        <v>461</v>
      </c>
      <c r="N15" s="10">
        <v>28</v>
      </c>
      <c r="O15" s="10" t="s">
        <v>460</v>
      </c>
      <c r="P15" s="10" t="s">
        <v>460</v>
      </c>
      <c r="Q15" s="27" t="s">
        <v>368</v>
      </c>
      <c r="R15" s="23" t="str">
        <f t="shared" si="1"/>
        <v>NC</v>
      </c>
      <c r="S15" s="37">
        <v>96197.63</v>
      </c>
      <c r="T15" s="11" t="s">
        <v>462</v>
      </c>
      <c r="U15" s="10" t="s">
        <v>460</v>
      </c>
      <c r="V15" s="27">
        <v>44</v>
      </c>
      <c r="W15" s="11"/>
      <c r="AB15" s="7"/>
    </row>
    <row r="16" spans="1:33" x14ac:dyDescent="0.25">
      <c r="A16" s="25" t="s">
        <v>95</v>
      </c>
      <c r="B16" s="26" t="s">
        <v>232</v>
      </c>
      <c r="C16" s="25" t="s">
        <v>12</v>
      </c>
      <c r="D16" s="27" t="s">
        <v>357</v>
      </c>
      <c r="E16" s="26" t="s">
        <v>376</v>
      </c>
      <c r="F16" s="26" t="s">
        <v>407</v>
      </c>
      <c r="G16" s="27" t="s">
        <v>362</v>
      </c>
      <c r="H16" s="27" t="s">
        <v>359</v>
      </c>
      <c r="I16" s="27">
        <v>92</v>
      </c>
      <c r="J16" s="28">
        <v>1119221</v>
      </c>
      <c r="K16" s="10" t="s">
        <v>460</v>
      </c>
      <c r="L16" s="21">
        <f t="shared" si="0"/>
        <v>0</v>
      </c>
      <c r="M16" s="42" t="s">
        <v>461</v>
      </c>
      <c r="N16" s="10">
        <v>28</v>
      </c>
      <c r="O16" s="10" t="s">
        <v>460</v>
      </c>
      <c r="P16" s="10" t="s">
        <v>460</v>
      </c>
      <c r="Q16" s="27" t="s">
        <v>368</v>
      </c>
      <c r="R16" s="23" t="str">
        <f t="shared" si="1"/>
        <v>NC</v>
      </c>
      <c r="S16" s="37">
        <v>109489.01</v>
      </c>
      <c r="T16" s="11" t="s">
        <v>463</v>
      </c>
      <c r="U16" s="10" t="s">
        <v>460</v>
      </c>
      <c r="V16" s="27">
        <v>125</v>
      </c>
      <c r="W16" s="11"/>
      <c r="AB16" s="7"/>
    </row>
    <row r="17" spans="1:28" x14ac:dyDescent="0.25">
      <c r="A17" s="25" t="s">
        <v>96</v>
      </c>
      <c r="B17" s="26" t="s">
        <v>233</v>
      </c>
      <c r="C17" s="25" t="s">
        <v>36</v>
      </c>
      <c r="D17" s="27" t="s">
        <v>357</v>
      </c>
      <c r="E17" s="26" t="s">
        <v>376</v>
      </c>
      <c r="F17" s="26" t="s">
        <v>408</v>
      </c>
      <c r="G17" s="27" t="s">
        <v>362</v>
      </c>
      <c r="H17" s="27" t="s">
        <v>360</v>
      </c>
      <c r="I17" s="27">
        <v>75</v>
      </c>
      <c r="J17" s="28">
        <v>938314</v>
      </c>
      <c r="K17" s="10" t="s">
        <v>460</v>
      </c>
      <c r="L17" s="21">
        <f t="shared" si="0"/>
        <v>0</v>
      </c>
      <c r="M17" s="42" t="s">
        <v>461</v>
      </c>
      <c r="N17" s="10">
        <v>28</v>
      </c>
      <c r="O17" s="10" t="s">
        <v>460</v>
      </c>
      <c r="P17" s="10" t="s">
        <v>460</v>
      </c>
      <c r="Q17" s="27" t="s">
        <v>368</v>
      </c>
      <c r="R17" s="23" t="str">
        <f t="shared" si="1"/>
        <v>NC</v>
      </c>
      <c r="S17" s="37">
        <v>112597.68</v>
      </c>
      <c r="T17" s="11" t="s">
        <v>463</v>
      </c>
      <c r="U17" s="10" t="s">
        <v>460</v>
      </c>
      <c r="V17" s="27">
        <v>71</v>
      </c>
      <c r="W17" s="11"/>
      <c r="AB17" s="7"/>
    </row>
    <row r="18" spans="1:28" x14ac:dyDescent="0.25">
      <c r="A18" s="25" t="s">
        <v>97</v>
      </c>
      <c r="B18" s="26" t="s">
        <v>234</v>
      </c>
      <c r="C18" s="25" t="s">
        <v>68</v>
      </c>
      <c r="D18" s="27" t="s">
        <v>357</v>
      </c>
      <c r="E18" s="26" t="s">
        <v>376</v>
      </c>
      <c r="F18" s="26" t="s">
        <v>409</v>
      </c>
      <c r="G18" s="27" t="s">
        <v>364</v>
      </c>
      <c r="H18" s="27" t="s">
        <v>359</v>
      </c>
      <c r="I18" s="27">
        <v>90</v>
      </c>
      <c r="J18" s="28">
        <v>1510000</v>
      </c>
      <c r="K18" s="10" t="s">
        <v>460</v>
      </c>
      <c r="L18" s="21">
        <f t="shared" si="0"/>
        <v>0</v>
      </c>
      <c r="M18" s="42" t="s">
        <v>461</v>
      </c>
      <c r="N18" s="10">
        <v>28</v>
      </c>
      <c r="O18" s="10" t="s">
        <v>460</v>
      </c>
      <c r="P18" s="10" t="s">
        <v>460</v>
      </c>
      <c r="Q18" s="27" t="s">
        <v>368</v>
      </c>
      <c r="R18" s="23" t="str">
        <f t="shared" si="1"/>
        <v>NC</v>
      </c>
      <c r="S18" s="37">
        <v>100473.08</v>
      </c>
      <c r="T18" s="11" t="s">
        <v>462</v>
      </c>
      <c r="U18" s="10" t="s">
        <v>460</v>
      </c>
      <c r="V18" s="27">
        <v>64</v>
      </c>
      <c r="W18" s="11"/>
      <c r="AB18" s="7"/>
    </row>
    <row r="19" spans="1:28" x14ac:dyDescent="0.25">
      <c r="A19" s="25" t="s">
        <v>98</v>
      </c>
      <c r="B19" s="26" t="s">
        <v>235</v>
      </c>
      <c r="C19" s="25" t="s">
        <v>13</v>
      </c>
      <c r="D19" s="27" t="s">
        <v>357</v>
      </c>
      <c r="E19" s="26" t="s">
        <v>376</v>
      </c>
      <c r="F19" s="26" t="s">
        <v>410</v>
      </c>
      <c r="G19" s="27" t="s">
        <v>362</v>
      </c>
      <c r="H19" s="27" t="s">
        <v>360</v>
      </c>
      <c r="I19" s="27">
        <v>86</v>
      </c>
      <c r="J19" s="28">
        <v>1510000</v>
      </c>
      <c r="K19" s="10" t="s">
        <v>460</v>
      </c>
      <c r="L19" s="21">
        <f t="shared" si="0"/>
        <v>0</v>
      </c>
      <c r="M19" s="42" t="s">
        <v>461</v>
      </c>
      <c r="N19" s="10">
        <v>28</v>
      </c>
      <c r="O19" s="10" t="s">
        <v>460</v>
      </c>
      <c r="P19" s="10" t="s">
        <v>460</v>
      </c>
      <c r="Q19" s="27" t="s">
        <v>368</v>
      </c>
      <c r="R19" s="23" t="str">
        <f t="shared" si="1"/>
        <v>NC</v>
      </c>
      <c r="S19" s="37">
        <v>105146.24000000001</v>
      </c>
      <c r="T19" s="11" t="s">
        <v>462</v>
      </c>
      <c r="U19" s="10" t="s">
        <v>460</v>
      </c>
      <c r="V19" s="27">
        <v>7</v>
      </c>
      <c r="W19" s="11"/>
      <c r="AB19" s="7"/>
    </row>
    <row r="20" spans="1:28" x14ac:dyDescent="0.25">
      <c r="A20" s="25" t="s">
        <v>99</v>
      </c>
      <c r="B20" s="26" t="s">
        <v>236</v>
      </c>
      <c r="C20" s="25" t="s">
        <v>13</v>
      </c>
      <c r="D20" s="27" t="s">
        <v>357</v>
      </c>
      <c r="E20" s="26" t="s">
        <v>376</v>
      </c>
      <c r="F20" s="26" t="s">
        <v>411</v>
      </c>
      <c r="G20" s="27" t="s">
        <v>362</v>
      </c>
      <c r="H20" s="27" t="s">
        <v>360</v>
      </c>
      <c r="I20" s="27">
        <v>90</v>
      </c>
      <c r="J20" s="28">
        <v>1510000</v>
      </c>
      <c r="K20" s="10" t="s">
        <v>460</v>
      </c>
      <c r="L20" s="21">
        <f t="shared" si="0"/>
        <v>0</v>
      </c>
      <c r="M20" s="42" t="s">
        <v>461</v>
      </c>
      <c r="N20" s="10">
        <v>28</v>
      </c>
      <c r="O20" s="10" t="s">
        <v>460</v>
      </c>
      <c r="P20" s="10" t="s">
        <v>460</v>
      </c>
      <c r="Q20" s="27" t="s">
        <v>368</v>
      </c>
      <c r="R20" s="23" t="str">
        <f t="shared" si="1"/>
        <v>NC</v>
      </c>
      <c r="S20" s="37">
        <v>100473.08</v>
      </c>
      <c r="T20" s="11" t="s">
        <v>462</v>
      </c>
      <c r="U20" s="10" t="s">
        <v>460</v>
      </c>
      <c r="V20" s="27">
        <v>108</v>
      </c>
      <c r="W20" s="11"/>
      <c r="AB20" s="7"/>
    </row>
    <row r="21" spans="1:28" ht="24" x14ac:dyDescent="0.25">
      <c r="A21" s="25" t="s">
        <v>100</v>
      </c>
      <c r="B21" s="26" t="s">
        <v>237</v>
      </c>
      <c r="C21" s="25" t="s">
        <v>25</v>
      </c>
      <c r="D21" s="27" t="s">
        <v>357</v>
      </c>
      <c r="E21" s="26" t="s">
        <v>376</v>
      </c>
      <c r="F21" s="26" t="s">
        <v>412</v>
      </c>
      <c r="G21" s="27" t="s">
        <v>364</v>
      </c>
      <c r="H21" s="27" t="s">
        <v>360</v>
      </c>
      <c r="I21" s="27">
        <v>92</v>
      </c>
      <c r="J21" s="28">
        <v>1435550</v>
      </c>
      <c r="K21" s="10" t="s">
        <v>460</v>
      </c>
      <c r="L21" s="21">
        <f t="shared" si="0"/>
        <v>0</v>
      </c>
      <c r="M21" s="42" t="s">
        <v>461</v>
      </c>
      <c r="N21" s="10">
        <v>28</v>
      </c>
      <c r="O21" s="10" t="s">
        <v>460</v>
      </c>
      <c r="P21" s="10" t="s">
        <v>460</v>
      </c>
      <c r="Q21" s="27" t="s">
        <v>368</v>
      </c>
      <c r="R21" s="23" t="str">
        <f t="shared" si="1"/>
        <v>NC</v>
      </c>
      <c r="S21" s="37">
        <v>108026.34</v>
      </c>
      <c r="T21" s="11" t="s">
        <v>462</v>
      </c>
      <c r="U21" s="10" t="s">
        <v>460</v>
      </c>
      <c r="V21" s="27">
        <v>8</v>
      </c>
      <c r="W21" s="11"/>
      <c r="AB21" s="7"/>
    </row>
    <row r="22" spans="1:28" ht="24" x14ac:dyDescent="0.25">
      <c r="A22" s="25" t="s">
        <v>103</v>
      </c>
      <c r="B22" s="26" t="s">
        <v>240</v>
      </c>
      <c r="C22" s="25" t="s">
        <v>12</v>
      </c>
      <c r="D22" s="27" t="s">
        <v>357</v>
      </c>
      <c r="E22" s="26" t="s">
        <v>378</v>
      </c>
      <c r="F22" s="26" t="s">
        <v>414</v>
      </c>
      <c r="G22" s="27" t="s">
        <v>362</v>
      </c>
      <c r="H22" s="27" t="s">
        <v>359</v>
      </c>
      <c r="I22" s="27">
        <v>99</v>
      </c>
      <c r="J22" s="28">
        <v>1510000</v>
      </c>
      <c r="K22" s="10" t="s">
        <v>460</v>
      </c>
      <c r="L22" s="21">
        <f t="shared" si="0"/>
        <v>0</v>
      </c>
      <c r="M22" s="42" t="s">
        <v>460</v>
      </c>
      <c r="N22" s="10">
        <v>28</v>
      </c>
      <c r="O22" s="10" t="s">
        <v>460</v>
      </c>
      <c r="P22" s="10" t="s">
        <v>460</v>
      </c>
      <c r="Q22" s="27" t="s">
        <v>368</v>
      </c>
      <c r="R22" s="23" t="str">
        <f t="shared" si="1"/>
        <v>NC</v>
      </c>
      <c r="S22" s="29">
        <v>105594.41</v>
      </c>
      <c r="T22" s="11" t="s">
        <v>462</v>
      </c>
      <c r="U22" s="10" t="s">
        <v>460</v>
      </c>
      <c r="V22" s="27">
        <v>111</v>
      </c>
      <c r="W22" s="11"/>
      <c r="AB22" s="7"/>
    </row>
    <row r="23" spans="1:28" ht="24" x14ac:dyDescent="0.25">
      <c r="A23" s="25" t="s">
        <v>104</v>
      </c>
      <c r="B23" s="26" t="s">
        <v>241</v>
      </c>
      <c r="C23" s="25" t="s">
        <v>36</v>
      </c>
      <c r="D23" s="27" t="s">
        <v>357</v>
      </c>
      <c r="E23" s="26" t="s">
        <v>379</v>
      </c>
      <c r="F23" s="26" t="s">
        <v>414</v>
      </c>
      <c r="G23" s="27" t="s">
        <v>362</v>
      </c>
      <c r="H23" s="27" t="s">
        <v>360</v>
      </c>
      <c r="I23" s="27">
        <v>84</v>
      </c>
      <c r="J23" s="28">
        <v>1155000</v>
      </c>
      <c r="K23" s="10" t="s">
        <v>460</v>
      </c>
      <c r="L23" s="21">
        <f t="shared" si="0"/>
        <v>0</v>
      </c>
      <c r="M23" s="42" t="s">
        <v>461</v>
      </c>
      <c r="N23" s="10">
        <v>28</v>
      </c>
      <c r="O23" s="10" t="s">
        <v>460</v>
      </c>
      <c r="P23" s="10" t="s">
        <v>460</v>
      </c>
      <c r="Q23" s="27" t="s">
        <v>368</v>
      </c>
      <c r="R23" s="23" t="str">
        <f t="shared" si="1"/>
        <v>NC</v>
      </c>
      <c r="S23" s="29">
        <v>123750</v>
      </c>
      <c r="T23" s="11" t="s">
        <v>463</v>
      </c>
      <c r="U23" s="10" t="s">
        <v>460</v>
      </c>
      <c r="V23" s="27">
        <v>47</v>
      </c>
      <c r="W23" s="11"/>
      <c r="AB23" s="7"/>
    </row>
    <row r="24" spans="1:28" ht="24" x14ac:dyDescent="0.25">
      <c r="A24" s="25" t="s">
        <v>105</v>
      </c>
      <c r="B24" s="26" t="s">
        <v>242</v>
      </c>
      <c r="C24" s="25" t="s">
        <v>22</v>
      </c>
      <c r="D24" s="27" t="s">
        <v>357</v>
      </c>
      <c r="E24" s="26" t="s">
        <v>374</v>
      </c>
      <c r="F24" s="26" t="s">
        <v>401</v>
      </c>
      <c r="G24" s="27" t="s">
        <v>362</v>
      </c>
      <c r="H24" s="27"/>
      <c r="I24" s="27">
        <v>100</v>
      </c>
      <c r="J24" s="28">
        <v>1510000</v>
      </c>
      <c r="K24" s="10" t="s">
        <v>460</v>
      </c>
      <c r="L24" s="21">
        <f t="shared" si="0"/>
        <v>0</v>
      </c>
      <c r="M24" s="42" t="s">
        <v>461</v>
      </c>
      <c r="N24" s="10">
        <v>28</v>
      </c>
      <c r="O24" s="10" t="s">
        <v>460</v>
      </c>
      <c r="P24" s="10" t="s">
        <v>460</v>
      </c>
      <c r="Q24" s="27" t="s">
        <v>368</v>
      </c>
      <c r="R24" s="23" t="str">
        <f t="shared" si="1"/>
        <v>NC</v>
      </c>
      <c r="S24" s="37">
        <v>104538.46</v>
      </c>
      <c r="T24" s="11" t="s">
        <v>462</v>
      </c>
      <c r="U24" s="10" t="s">
        <v>460</v>
      </c>
      <c r="V24" s="27">
        <v>77</v>
      </c>
      <c r="W24" s="11"/>
      <c r="AB24" s="7"/>
    </row>
    <row r="25" spans="1:28" ht="24" x14ac:dyDescent="0.25">
      <c r="A25" s="25" t="s">
        <v>107</v>
      </c>
      <c r="B25" s="26" t="s">
        <v>244</v>
      </c>
      <c r="C25" s="25" t="s">
        <v>20</v>
      </c>
      <c r="D25" s="27" t="s">
        <v>357</v>
      </c>
      <c r="E25" s="26" t="s">
        <v>378</v>
      </c>
      <c r="F25" s="26" t="s">
        <v>414</v>
      </c>
      <c r="G25" s="27" t="s">
        <v>362</v>
      </c>
      <c r="H25" s="27" t="s">
        <v>359</v>
      </c>
      <c r="I25" s="27">
        <v>98</v>
      </c>
      <c r="J25" s="28">
        <v>1510000</v>
      </c>
      <c r="K25" s="10" t="s">
        <v>460</v>
      </c>
      <c r="L25" s="21">
        <f t="shared" si="0"/>
        <v>0</v>
      </c>
      <c r="M25" s="42" t="s">
        <v>460</v>
      </c>
      <c r="N25" s="10">
        <v>28</v>
      </c>
      <c r="O25" s="10" t="s">
        <v>460</v>
      </c>
      <c r="P25" s="10" t="s">
        <v>460</v>
      </c>
      <c r="Q25" s="27" t="s">
        <v>368</v>
      </c>
      <c r="R25" s="23" t="str">
        <f t="shared" si="1"/>
        <v>NC</v>
      </c>
      <c r="S25" s="29">
        <v>106671.9</v>
      </c>
      <c r="T25" s="11" t="s">
        <v>462</v>
      </c>
      <c r="U25" s="10" t="s">
        <v>460</v>
      </c>
      <c r="V25" s="27">
        <v>49</v>
      </c>
      <c r="W25" s="11"/>
      <c r="AB25" s="7"/>
    </row>
    <row r="26" spans="1:28" ht="24" x14ac:dyDescent="0.25">
      <c r="A26" s="25" t="s">
        <v>108</v>
      </c>
      <c r="B26" s="26" t="s">
        <v>245</v>
      </c>
      <c r="C26" s="25" t="s">
        <v>25</v>
      </c>
      <c r="D26" s="27" t="s">
        <v>357</v>
      </c>
      <c r="E26" s="26" t="s">
        <v>380</v>
      </c>
      <c r="F26" s="26" t="s">
        <v>415</v>
      </c>
      <c r="G26" s="27" t="s">
        <v>362</v>
      </c>
      <c r="H26" s="27" t="s">
        <v>360</v>
      </c>
      <c r="I26" s="27">
        <v>102</v>
      </c>
      <c r="J26" s="28">
        <v>1510000</v>
      </c>
      <c r="K26" s="10" t="s">
        <v>460</v>
      </c>
      <c r="L26" s="21">
        <f t="shared" si="0"/>
        <v>0</v>
      </c>
      <c r="M26" s="42" t="s">
        <v>461</v>
      </c>
      <c r="N26" s="10">
        <v>28</v>
      </c>
      <c r="O26" s="10" t="s">
        <v>460</v>
      </c>
      <c r="P26" s="10" t="s">
        <v>460</v>
      </c>
      <c r="Q26" s="27" t="s">
        <v>368</v>
      </c>
      <c r="R26" s="23" t="str">
        <f t="shared" si="1"/>
        <v>NC</v>
      </c>
      <c r="S26" s="37">
        <v>102488.69</v>
      </c>
      <c r="T26" s="11" t="s">
        <v>462</v>
      </c>
      <c r="U26" s="10" t="s">
        <v>460</v>
      </c>
      <c r="V26" s="27">
        <v>32</v>
      </c>
      <c r="W26" s="11"/>
      <c r="AB26" s="7"/>
    </row>
    <row r="27" spans="1:28" ht="48" x14ac:dyDescent="0.25">
      <c r="A27" s="25" t="s">
        <v>111</v>
      </c>
      <c r="B27" s="26" t="s">
        <v>248</v>
      </c>
      <c r="C27" s="25" t="s">
        <v>15</v>
      </c>
      <c r="D27" s="27" t="s">
        <v>357</v>
      </c>
      <c r="E27" s="26" t="s">
        <v>381</v>
      </c>
      <c r="F27" s="26" t="s">
        <v>416</v>
      </c>
      <c r="G27" s="27" t="s">
        <v>362</v>
      </c>
      <c r="H27" s="27" t="s">
        <v>359</v>
      </c>
      <c r="I27" s="27">
        <v>96</v>
      </c>
      <c r="J27" s="28">
        <v>1460000</v>
      </c>
      <c r="K27" s="10" t="s">
        <v>460</v>
      </c>
      <c r="L27" s="21">
        <f t="shared" si="0"/>
        <v>0</v>
      </c>
      <c r="M27" s="42" t="s">
        <v>461</v>
      </c>
      <c r="N27" s="10">
        <v>28</v>
      </c>
      <c r="O27" s="10" t="s">
        <v>460</v>
      </c>
      <c r="P27" s="10" t="s">
        <v>460</v>
      </c>
      <c r="Q27" s="27" t="s">
        <v>368</v>
      </c>
      <c r="R27" s="23" t="str">
        <f t="shared" si="1"/>
        <v>NC</v>
      </c>
      <c r="S27" s="37">
        <v>105288.46</v>
      </c>
      <c r="T27" s="11" t="s">
        <v>462</v>
      </c>
      <c r="U27" s="10" t="s">
        <v>460</v>
      </c>
      <c r="V27" s="27">
        <v>48</v>
      </c>
      <c r="W27" s="11"/>
      <c r="AB27" s="7"/>
    </row>
    <row r="28" spans="1:28" ht="48" x14ac:dyDescent="0.25">
      <c r="A28" s="35" t="s">
        <v>112</v>
      </c>
      <c r="B28" s="36" t="s">
        <v>249</v>
      </c>
      <c r="C28" s="25" t="s">
        <v>15</v>
      </c>
      <c r="D28" s="27" t="s">
        <v>357</v>
      </c>
      <c r="E28" s="26" t="s">
        <v>381</v>
      </c>
      <c r="F28" s="26" t="s">
        <v>416</v>
      </c>
      <c r="G28" s="27" t="s">
        <v>362</v>
      </c>
      <c r="H28" s="27" t="s">
        <v>360</v>
      </c>
      <c r="I28" s="27">
        <v>88</v>
      </c>
      <c r="J28" s="28">
        <v>1510000</v>
      </c>
      <c r="K28" s="11" t="s">
        <v>460</v>
      </c>
      <c r="L28" s="21">
        <f t="shared" si="0"/>
        <v>0</v>
      </c>
      <c r="M28" s="46" t="s">
        <v>461</v>
      </c>
      <c r="N28" s="11">
        <v>28</v>
      </c>
      <c r="O28" s="11" t="s">
        <v>460</v>
      </c>
      <c r="P28" s="11" t="s">
        <v>460</v>
      </c>
      <c r="Q28" s="27" t="s">
        <v>368</v>
      </c>
      <c r="R28" s="23" t="str">
        <f t="shared" si="1"/>
        <v>NC</v>
      </c>
      <c r="S28" s="37">
        <v>102756.56</v>
      </c>
      <c r="T28" s="11" t="s">
        <v>462</v>
      </c>
      <c r="U28" s="11" t="s">
        <v>460</v>
      </c>
      <c r="V28" s="27">
        <v>65</v>
      </c>
      <c r="W28" s="11"/>
      <c r="AB28" s="7"/>
    </row>
    <row r="29" spans="1:28" ht="48" x14ac:dyDescent="0.25">
      <c r="A29" s="35" t="s">
        <v>114</v>
      </c>
      <c r="B29" s="36" t="s">
        <v>251</v>
      </c>
      <c r="C29" s="25" t="s">
        <v>68</v>
      </c>
      <c r="D29" s="27" t="s">
        <v>357</v>
      </c>
      <c r="E29" s="26" t="s">
        <v>381</v>
      </c>
      <c r="F29" s="26" t="s">
        <v>416</v>
      </c>
      <c r="G29" s="27" t="s">
        <v>362</v>
      </c>
      <c r="H29" s="27" t="s">
        <v>359</v>
      </c>
      <c r="I29" s="27">
        <v>96</v>
      </c>
      <c r="J29" s="28">
        <v>1460000</v>
      </c>
      <c r="K29" s="11" t="s">
        <v>460</v>
      </c>
      <c r="L29" s="21">
        <f t="shared" si="0"/>
        <v>0</v>
      </c>
      <c r="M29" s="46" t="s">
        <v>460</v>
      </c>
      <c r="N29" s="11">
        <v>28</v>
      </c>
      <c r="O29" s="11" t="s">
        <v>460</v>
      </c>
      <c r="P29" s="11" t="s">
        <v>460</v>
      </c>
      <c r="Q29" s="27" t="s">
        <v>368</v>
      </c>
      <c r="R29" s="23" t="str">
        <f t="shared" si="1"/>
        <v>NC</v>
      </c>
      <c r="S29" s="37">
        <v>105288.46</v>
      </c>
      <c r="T29" s="11" t="s">
        <v>462</v>
      </c>
      <c r="U29" s="11" t="s">
        <v>460</v>
      </c>
      <c r="V29" s="27">
        <v>54</v>
      </c>
      <c r="W29" s="11"/>
      <c r="AB29" s="7"/>
    </row>
    <row r="30" spans="1:28" ht="36" x14ac:dyDescent="0.25">
      <c r="A30" s="35" t="s">
        <v>116</v>
      </c>
      <c r="B30" s="36" t="s">
        <v>253</v>
      </c>
      <c r="C30" s="25" t="s">
        <v>14</v>
      </c>
      <c r="D30" s="27" t="s">
        <v>357</v>
      </c>
      <c r="E30" s="26" t="s">
        <v>383</v>
      </c>
      <c r="F30" s="26" t="s">
        <v>419</v>
      </c>
      <c r="G30" s="27" t="s">
        <v>364</v>
      </c>
      <c r="H30" s="27" t="s">
        <v>360</v>
      </c>
      <c r="I30" s="27">
        <v>100</v>
      </c>
      <c r="J30" s="28">
        <v>1510000</v>
      </c>
      <c r="K30" s="11" t="s">
        <v>460</v>
      </c>
      <c r="L30" s="21">
        <f t="shared" si="0"/>
        <v>0</v>
      </c>
      <c r="M30" s="46" t="s">
        <v>461</v>
      </c>
      <c r="N30" s="11">
        <v>28</v>
      </c>
      <c r="O30" s="11" t="s">
        <v>460</v>
      </c>
      <c r="P30" s="11" t="s">
        <v>460</v>
      </c>
      <c r="Q30" s="27" t="s">
        <v>368</v>
      </c>
      <c r="R30" s="23" t="str">
        <f t="shared" si="1"/>
        <v>NC</v>
      </c>
      <c r="S30" s="37">
        <v>104538.46</v>
      </c>
      <c r="T30" s="11" t="s">
        <v>462</v>
      </c>
      <c r="U30" s="11" t="s">
        <v>460</v>
      </c>
      <c r="V30" s="27">
        <v>3</v>
      </c>
      <c r="W30" s="11"/>
      <c r="AB30" s="7"/>
    </row>
    <row r="31" spans="1:28" ht="48" x14ac:dyDescent="0.25">
      <c r="A31" s="35" t="s">
        <v>117</v>
      </c>
      <c r="B31" s="36" t="s">
        <v>254</v>
      </c>
      <c r="C31" s="25" t="s">
        <v>24</v>
      </c>
      <c r="D31" s="27" t="s">
        <v>357</v>
      </c>
      <c r="E31" s="26" t="s">
        <v>383</v>
      </c>
      <c r="F31" s="26" t="s">
        <v>418</v>
      </c>
      <c r="G31" s="27" t="s">
        <v>362</v>
      </c>
      <c r="H31" s="27" t="s">
        <v>359</v>
      </c>
      <c r="I31" s="27">
        <v>100</v>
      </c>
      <c r="J31" s="28">
        <v>1510000</v>
      </c>
      <c r="K31" s="11" t="s">
        <v>460</v>
      </c>
      <c r="L31" s="21">
        <f t="shared" si="0"/>
        <v>0</v>
      </c>
      <c r="M31" s="46" t="s">
        <v>460</v>
      </c>
      <c r="N31" s="11">
        <v>28</v>
      </c>
      <c r="O31" s="11" t="s">
        <v>460</v>
      </c>
      <c r="P31" s="11" t="s">
        <v>460</v>
      </c>
      <c r="Q31" s="27" t="s">
        <v>368</v>
      </c>
      <c r="R31" s="23" t="str">
        <f t="shared" si="1"/>
        <v>NC</v>
      </c>
      <c r="S31" s="37">
        <v>104538.46</v>
      </c>
      <c r="T31" s="11" t="s">
        <v>462</v>
      </c>
      <c r="U31" s="11" t="s">
        <v>460</v>
      </c>
      <c r="V31" s="27">
        <v>12</v>
      </c>
      <c r="W31" s="11"/>
      <c r="AB31" s="7"/>
    </row>
    <row r="32" spans="1:28" ht="36" x14ac:dyDescent="0.25">
      <c r="A32" s="35" t="s">
        <v>118</v>
      </c>
      <c r="B32" s="36" t="s">
        <v>255</v>
      </c>
      <c r="C32" s="25" t="s">
        <v>22</v>
      </c>
      <c r="D32" s="27" t="s">
        <v>357</v>
      </c>
      <c r="E32" s="26" t="s">
        <v>383</v>
      </c>
      <c r="F32" s="26" t="s">
        <v>419</v>
      </c>
      <c r="G32" s="27" t="s">
        <v>364</v>
      </c>
      <c r="H32" s="27" t="s">
        <v>360</v>
      </c>
      <c r="I32" s="27">
        <v>90</v>
      </c>
      <c r="J32" s="28">
        <v>1510000</v>
      </c>
      <c r="K32" s="11" t="s">
        <v>460</v>
      </c>
      <c r="L32" s="21">
        <f t="shared" si="0"/>
        <v>0</v>
      </c>
      <c r="M32" s="46" t="s">
        <v>461</v>
      </c>
      <c r="N32" s="11">
        <v>28</v>
      </c>
      <c r="O32" s="11" t="s">
        <v>460</v>
      </c>
      <c r="P32" s="11" t="s">
        <v>460</v>
      </c>
      <c r="Q32" s="27" t="s">
        <v>368</v>
      </c>
      <c r="R32" s="23" t="str">
        <f t="shared" si="1"/>
        <v>NC</v>
      </c>
      <c r="S32" s="37">
        <v>100473.08</v>
      </c>
      <c r="T32" s="11" t="s">
        <v>462</v>
      </c>
      <c r="U32" s="11" t="s">
        <v>460</v>
      </c>
      <c r="V32" s="27">
        <v>132</v>
      </c>
      <c r="W32" s="11"/>
      <c r="AB32" s="7"/>
    </row>
    <row r="33" spans="1:28" ht="48" x14ac:dyDescent="0.25">
      <c r="A33" s="35" t="s">
        <v>120</v>
      </c>
      <c r="B33" s="36" t="s">
        <v>257</v>
      </c>
      <c r="C33" s="25" t="s">
        <v>10</v>
      </c>
      <c r="D33" s="27" t="s">
        <v>357</v>
      </c>
      <c r="E33" s="26" t="s">
        <v>381</v>
      </c>
      <c r="F33" s="26" t="s">
        <v>416</v>
      </c>
      <c r="G33" s="27" t="s">
        <v>362</v>
      </c>
      <c r="H33" s="27" t="s">
        <v>359</v>
      </c>
      <c r="I33" s="27">
        <v>48</v>
      </c>
      <c r="J33" s="28">
        <v>840000</v>
      </c>
      <c r="K33" s="11" t="s">
        <v>460</v>
      </c>
      <c r="L33" s="21">
        <f t="shared" si="0"/>
        <v>0</v>
      </c>
      <c r="M33" s="46" t="s">
        <v>460</v>
      </c>
      <c r="N33" s="11">
        <v>28</v>
      </c>
      <c r="O33" s="11" t="s">
        <v>460</v>
      </c>
      <c r="P33" s="11" t="s">
        <v>460</v>
      </c>
      <c r="Q33" s="27" t="s">
        <v>368</v>
      </c>
      <c r="R33" s="23" t="str">
        <f t="shared" si="1"/>
        <v>NC</v>
      </c>
      <c r="S33" s="37">
        <v>104798.08</v>
      </c>
      <c r="T33" s="11" t="s">
        <v>462</v>
      </c>
      <c r="U33" s="11" t="s">
        <v>460</v>
      </c>
      <c r="V33" s="27">
        <v>97</v>
      </c>
      <c r="W33" s="11"/>
      <c r="AB33" s="7"/>
    </row>
    <row r="34" spans="1:28" ht="24" x14ac:dyDescent="0.25">
      <c r="A34" s="35" t="s">
        <v>121</v>
      </c>
      <c r="B34" s="36" t="s">
        <v>258</v>
      </c>
      <c r="C34" s="25" t="s">
        <v>22</v>
      </c>
      <c r="D34" s="27" t="s">
        <v>357</v>
      </c>
      <c r="E34" s="26" t="s">
        <v>384</v>
      </c>
      <c r="F34" s="26" t="s">
        <v>420</v>
      </c>
      <c r="G34" s="27" t="s">
        <v>362</v>
      </c>
      <c r="H34" s="27" t="s">
        <v>360</v>
      </c>
      <c r="I34" s="27">
        <v>104</v>
      </c>
      <c r="J34" s="28">
        <v>1510000</v>
      </c>
      <c r="K34" s="11" t="s">
        <v>460</v>
      </c>
      <c r="L34" s="21">
        <f t="shared" si="0"/>
        <v>0</v>
      </c>
      <c r="M34" s="46" t="s">
        <v>461</v>
      </c>
      <c r="N34" s="11">
        <v>28</v>
      </c>
      <c r="O34" s="11" t="s">
        <v>460</v>
      </c>
      <c r="P34" s="11" t="s">
        <v>460</v>
      </c>
      <c r="Q34" s="27" t="s">
        <v>368</v>
      </c>
      <c r="R34" s="23" t="str">
        <f t="shared" si="1"/>
        <v>NC</v>
      </c>
      <c r="S34" s="37">
        <v>100517.75</v>
      </c>
      <c r="T34" s="11" t="s">
        <v>462</v>
      </c>
      <c r="U34" s="11" t="s">
        <v>460</v>
      </c>
      <c r="V34" s="27">
        <v>45</v>
      </c>
      <c r="W34" s="11"/>
      <c r="AB34" s="7"/>
    </row>
    <row r="35" spans="1:28" ht="24" x14ac:dyDescent="0.25">
      <c r="A35" s="35" t="s">
        <v>123</v>
      </c>
      <c r="B35" s="36" t="s">
        <v>260</v>
      </c>
      <c r="C35" s="25" t="s">
        <v>13</v>
      </c>
      <c r="D35" s="27" t="s">
        <v>357</v>
      </c>
      <c r="E35" s="26" t="s">
        <v>374</v>
      </c>
      <c r="F35" s="26" t="s">
        <v>401</v>
      </c>
      <c r="G35" s="27" t="s">
        <v>362</v>
      </c>
      <c r="H35" s="27" t="s">
        <v>359</v>
      </c>
      <c r="I35" s="27">
        <v>100</v>
      </c>
      <c r="J35" s="28">
        <v>1510000</v>
      </c>
      <c r="K35" s="11" t="s">
        <v>460</v>
      </c>
      <c r="L35" s="21">
        <f t="shared" si="0"/>
        <v>0</v>
      </c>
      <c r="M35" s="46" t="s">
        <v>460</v>
      </c>
      <c r="N35" s="11">
        <v>28</v>
      </c>
      <c r="O35" s="11" t="s">
        <v>460</v>
      </c>
      <c r="P35" s="11" t="s">
        <v>460</v>
      </c>
      <c r="Q35" s="27" t="s">
        <v>368</v>
      </c>
      <c r="R35" s="23" t="str">
        <f t="shared" si="1"/>
        <v>NC</v>
      </c>
      <c r="S35" s="37">
        <v>104538.46</v>
      </c>
      <c r="T35" s="11" t="s">
        <v>462</v>
      </c>
      <c r="U35" s="11" t="s">
        <v>460</v>
      </c>
      <c r="V35" s="27">
        <v>14</v>
      </c>
      <c r="W35" s="11"/>
      <c r="AB35" s="7"/>
    </row>
    <row r="36" spans="1:28" ht="24" x14ac:dyDescent="0.25">
      <c r="A36" s="35" t="s">
        <v>125</v>
      </c>
      <c r="B36" s="36" t="s">
        <v>262</v>
      </c>
      <c r="C36" s="25" t="s">
        <v>20</v>
      </c>
      <c r="D36" s="27" t="s">
        <v>357</v>
      </c>
      <c r="E36" s="26" t="s">
        <v>374</v>
      </c>
      <c r="F36" s="26" t="s">
        <v>422</v>
      </c>
      <c r="G36" s="27" t="s">
        <v>366</v>
      </c>
      <c r="H36" s="27" t="s">
        <v>359</v>
      </c>
      <c r="I36" s="27">
        <v>70</v>
      </c>
      <c r="J36" s="28">
        <v>1350000</v>
      </c>
      <c r="K36" s="11" t="s">
        <v>460</v>
      </c>
      <c r="L36" s="21">
        <f t="shared" si="0"/>
        <v>0</v>
      </c>
      <c r="M36" s="46" t="s">
        <v>460</v>
      </c>
      <c r="N36" s="11">
        <v>28</v>
      </c>
      <c r="O36" s="11" t="s">
        <v>460</v>
      </c>
      <c r="P36" s="11" t="s">
        <v>460</v>
      </c>
      <c r="Q36" s="27" t="s">
        <v>368</v>
      </c>
      <c r="R36" s="23" t="str">
        <f t="shared" si="1"/>
        <v>NC</v>
      </c>
      <c r="S36" s="37">
        <v>104810.44</v>
      </c>
      <c r="T36" s="11" t="s">
        <v>462</v>
      </c>
      <c r="U36" s="11" t="s">
        <v>460</v>
      </c>
      <c r="V36" s="27">
        <v>94</v>
      </c>
      <c r="W36" s="11"/>
      <c r="AB36" s="7"/>
    </row>
    <row r="37" spans="1:28" ht="48" x14ac:dyDescent="0.25">
      <c r="A37" s="35" t="s">
        <v>126</v>
      </c>
      <c r="B37" s="36" t="s">
        <v>263</v>
      </c>
      <c r="C37" s="25" t="s">
        <v>27</v>
      </c>
      <c r="D37" s="27" t="s">
        <v>357</v>
      </c>
      <c r="E37" s="26" t="s">
        <v>381</v>
      </c>
      <c r="F37" s="26" t="s">
        <v>416</v>
      </c>
      <c r="G37" s="27" t="s">
        <v>364</v>
      </c>
      <c r="H37" s="27" t="s">
        <v>360</v>
      </c>
      <c r="I37" s="27">
        <v>92</v>
      </c>
      <c r="J37" s="28">
        <v>1460000</v>
      </c>
      <c r="K37" s="11" t="s">
        <v>460</v>
      </c>
      <c r="L37" s="21">
        <f t="shared" si="0"/>
        <v>0</v>
      </c>
      <c r="M37" s="46" t="s">
        <v>461</v>
      </c>
      <c r="N37" s="11">
        <v>28</v>
      </c>
      <c r="O37" s="11" t="s">
        <v>460</v>
      </c>
      <c r="P37" s="11" t="s">
        <v>460</v>
      </c>
      <c r="Q37" s="27" t="s">
        <v>368</v>
      </c>
      <c r="R37" s="23" t="str">
        <f t="shared" si="1"/>
        <v>NC</v>
      </c>
      <c r="S37" s="37">
        <v>109866.22</v>
      </c>
      <c r="T37" s="11" t="s">
        <v>463</v>
      </c>
      <c r="U37" s="11" t="s">
        <v>460</v>
      </c>
      <c r="V37" s="27">
        <v>83</v>
      </c>
      <c r="W37" s="11"/>
      <c r="AB37" s="7"/>
    </row>
    <row r="38" spans="1:28" x14ac:dyDescent="0.25">
      <c r="A38" s="35" t="s">
        <v>128</v>
      </c>
      <c r="B38" s="36" t="s">
        <v>265</v>
      </c>
      <c r="C38" s="25" t="s">
        <v>15</v>
      </c>
      <c r="D38" s="27" t="s">
        <v>357</v>
      </c>
      <c r="E38" s="26" t="s">
        <v>387</v>
      </c>
      <c r="F38" s="26" t="s">
        <v>424</v>
      </c>
      <c r="G38" s="27" t="s">
        <v>362</v>
      </c>
      <c r="H38" s="27" t="s">
        <v>360</v>
      </c>
      <c r="I38" s="27">
        <v>84</v>
      </c>
      <c r="J38" s="28">
        <v>1480000</v>
      </c>
      <c r="K38" s="11" t="s">
        <v>460</v>
      </c>
      <c r="L38" s="21">
        <f t="shared" si="0"/>
        <v>0</v>
      </c>
      <c r="M38" s="46" t="s">
        <v>461</v>
      </c>
      <c r="N38" s="11">
        <v>28</v>
      </c>
      <c r="O38" s="11" t="s">
        <v>460</v>
      </c>
      <c r="P38" s="11" t="s">
        <v>460</v>
      </c>
      <c r="Q38" s="27" t="s">
        <v>368</v>
      </c>
      <c r="R38" s="23" t="str">
        <f t="shared" si="1"/>
        <v>NC</v>
      </c>
      <c r="S38" s="37">
        <v>105510.99</v>
      </c>
      <c r="T38" s="11" t="s">
        <v>462</v>
      </c>
      <c r="U38" s="11" t="s">
        <v>460</v>
      </c>
      <c r="V38" s="27">
        <v>72</v>
      </c>
      <c r="W38" s="11"/>
      <c r="AB38" s="7"/>
    </row>
    <row r="39" spans="1:28" x14ac:dyDescent="0.25">
      <c r="A39" s="35" t="s">
        <v>129</v>
      </c>
      <c r="B39" s="36" t="s">
        <v>266</v>
      </c>
      <c r="C39" s="25" t="s">
        <v>15</v>
      </c>
      <c r="D39" s="27" t="s">
        <v>357</v>
      </c>
      <c r="E39" s="26" t="s">
        <v>384</v>
      </c>
      <c r="F39" s="26" t="s">
        <v>420</v>
      </c>
      <c r="G39" s="27" t="s">
        <v>362</v>
      </c>
      <c r="H39" s="27" t="s">
        <v>360</v>
      </c>
      <c r="I39" s="27">
        <v>90</v>
      </c>
      <c r="J39" s="28">
        <v>1495000</v>
      </c>
      <c r="K39" s="11" t="s">
        <v>460</v>
      </c>
      <c r="L39" s="21">
        <f t="shared" ref="L39:L70" si="2">VLOOKUP($C39,$C$149:$D$216,2)</f>
        <v>0</v>
      </c>
      <c r="M39" s="46" t="s">
        <v>461</v>
      </c>
      <c r="N39" s="11">
        <v>28</v>
      </c>
      <c r="O39" s="11" t="s">
        <v>460</v>
      </c>
      <c r="P39" s="11" t="s">
        <v>460</v>
      </c>
      <c r="Q39" s="27" t="s">
        <v>368</v>
      </c>
      <c r="R39" s="23" t="str">
        <f t="shared" ref="R39:R70" si="3">IF(Q39="A/R","R","NC")</f>
        <v>NC</v>
      </c>
      <c r="S39" s="37">
        <v>115000</v>
      </c>
      <c r="T39" s="11" t="s">
        <v>463</v>
      </c>
      <c r="U39" s="11" t="s">
        <v>460</v>
      </c>
      <c r="V39" s="27">
        <v>24</v>
      </c>
      <c r="W39" s="11"/>
      <c r="AB39" s="7"/>
    </row>
    <row r="40" spans="1:28" x14ac:dyDescent="0.25">
      <c r="A40" s="35" t="s">
        <v>131</v>
      </c>
      <c r="B40" s="36" t="s">
        <v>268</v>
      </c>
      <c r="C40" s="25" t="s">
        <v>68</v>
      </c>
      <c r="D40" s="27" t="s">
        <v>357</v>
      </c>
      <c r="E40" s="26" t="s">
        <v>373</v>
      </c>
      <c r="F40" s="26" t="s">
        <v>400</v>
      </c>
      <c r="G40" s="27" t="s">
        <v>365</v>
      </c>
      <c r="H40" s="27" t="s">
        <v>359</v>
      </c>
      <c r="I40" s="27">
        <v>80</v>
      </c>
      <c r="J40" s="28">
        <v>1475000</v>
      </c>
      <c r="K40" s="11" t="s">
        <v>460</v>
      </c>
      <c r="L40" s="21">
        <f t="shared" si="2"/>
        <v>0</v>
      </c>
      <c r="M40" s="46" t="s">
        <v>461</v>
      </c>
      <c r="N40" s="11">
        <v>28</v>
      </c>
      <c r="O40" s="11" t="s">
        <v>460</v>
      </c>
      <c r="P40" s="11" t="s">
        <v>460</v>
      </c>
      <c r="Q40" s="27" t="s">
        <v>368</v>
      </c>
      <c r="R40" s="23" t="str">
        <f t="shared" si="3"/>
        <v>NC</v>
      </c>
      <c r="S40" s="37">
        <v>110412.26</v>
      </c>
      <c r="T40" s="11" t="s">
        <v>463</v>
      </c>
      <c r="U40" s="11" t="s">
        <v>460</v>
      </c>
      <c r="V40" s="27">
        <v>51</v>
      </c>
      <c r="W40" s="11"/>
      <c r="AB40" s="7"/>
    </row>
    <row r="41" spans="1:28" x14ac:dyDescent="0.25">
      <c r="A41" s="35" t="s">
        <v>132</v>
      </c>
      <c r="B41" s="36" t="s">
        <v>269</v>
      </c>
      <c r="C41" s="25" t="s">
        <v>15</v>
      </c>
      <c r="D41" s="27" t="s">
        <v>357</v>
      </c>
      <c r="E41" s="26" t="s">
        <v>387</v>
      </c>
      <c r="F41" s="26" t="s">
        <v>424</v>
      </c>
      <c r="G41" s="27" t="s">
        <v>362</v>
      </c>
      <c r="H41" s="27" t="s">
        <v>359</v>
      </c>
      <c r="I41" s="27">
        <v>84</v>
      </c>
      <c r="J41" s="28">
        <v>1457900</v>
      </c>
      <c r="K41" s="11" t="s">
        <v>460</v>
      </c>
      <c r="L41" s="21">
        <f t="shared" si="2"/>
        <v>0</v>
      </c>
      <c r="M41" s="46" t="s">
        <v>461</v>
      </c>
      <c r="N41" s="11">
        <v>18.5</v>
      </c>
      <c r="O41" s="11" t="s">
        <v>460</v>
      </c>
      <c r="P41" s="11" t="s">
        <v>460</v>
      </c>
      <c r="Q41" s="27" t="s">
        <v>368</v>
      </c>
      <c r="R41" s="23" t="str">
        <f t="shared" si="3"/>
        <v>NC</v>
      </c>
      <c r="S41" s="37">
        <v>103935.45</v>
      </c>
      <c r="T41" s="11" t="s">
        <v>462</v>
      </c>
      <c r="U41" s="11" t="s">
        <v>460</v>
      </c>
      <c r="V41" s="27">
        <v>109</v>
      </c>
      <c r="W41" s="11"/>
      <c r="AB41" s="7"/>
    </row>
    <row r="42" spans="1:28" x14ac:dyDescent="0.25">
      <c r="A42" s="35" t="s">
        <v>133</v>
      </c>
      <c r="B42" s="36" t="s">
        <v>270</v>
      </c>
      <c r="C42" s="25" t="s">
        <v>20</v>
      </c>
      <c r="D42" s="27" t="s">
        <v>357</v>
      </c>
      <c r="E42" s="26" t="s">
        <v>373</v>
      </c>
      <c r="F42" s="26" t="s">
        <v>400</v>
      </c>
      <c r="G42" s="27" t="s">
        <v>362</v>
      </c>
      <c r="H42" s="27" t="s">
        <v>359</v>
      </c>
      <c r="I42" s="27">
        <v>84</v>
      </c>
      <c r="J42" s="28">
        <v>1510000</v>
      </c>
      <c r="K42" s="11" t="s">
        <v>460</v>
      </c>
      <c r="L42" s="21">
        <f t="shared" si="2"/>
        <v>0</v>
      </c>
      <c r="M42" s="46" t="s">
        <v>460</v>
      </c>
      <c r="N42" s="11">
        <v>28</v>
      </c>
      <c r="O42" s="11" t="s">
        <v>460</v>
      </c>
      <c r="P42" s="11" t="s">
        <v>460</v>
      </c>
      <c r="Q42" s="27" t="s">
        <v>368</v>
      </c>
      <c r="R42" s="23" t="str">
        <f t="shared" si="3"/>
        <v>NC</v>
      </c>
      <c r="S42" s="37">
        <v>107649.73</v>
      </c>
      <c r="T42" s="11" t="s">
        <v>462</v>
      </c>
      <c r="U42" s="11" t="s">
        <v>460</v>
      </c>
      <c r="V42" s="27">
        <v>117</v>
      </c>
      <c r="W42" s="11"/>
      <c r="AB42" s="7"/>
    </row>
    <row r="43" spans="1:28" ht="24" x14ac:dyDescent="0.25">
      <c r="A43" s="35" t="s">
        <v>135</v>
      </c>
      <c r="B43" s="36" t="s">
        <v>272</v>
      </c>
      <c r="C43" s="25" t="s">
        <v>37</v>
      </c>
      <c r="D43" s="27" t="s">
        <v>357</v>
      </c>
      <c r="E43" s="26" t="s">
        <v>389</v>
      </c>
      <c r="F43" s="26" t="s">
        <v>426</v>
      </c>
      <c r="G43" s="27" t="s">
        <v>362</v>
      </c>
      <c r="H43" s="27" t="s">
        <v>359</v>
      </c>
      <c r="I43" s="27">
        <v>99</v>
      </c>
      <c r="J43" s="28">
        <v>1510000</v>
      </c>
      <c r="K43" s="11" t="s">
        <v>460</v>
      </c>
      <c r="L43" s="21">
        <f t="shared" si="2"/>
        <v>0</v>
      </c>
      <c r="M43" s="46" t="s">
        <v>461</v>
      </c>
      <c r="N43" s="11">
        <v>28</v>
      </c>
      <c r="O43" s="11" t="s">
        <v>460</v>
      </c>
      <c r="P43" s="11" t="s">
        <v>460</v>
      </c>
      <c r="Q43" s="27" t="s">
        <v>368</v>
      </c>
      <c r="R43" s="23" t="str">
        <f t="shared" si="3"/>
        <v>NC</v>
      </c>
      <c r="S43" s="37">
        <v>105594.41</v>
      </c>
      <c r="T43" s="11" t="s">
        <v>462</v>
      </c>
      <c r="U43" s="11" t="s">
        <v>460</v>
      </c>
      <c r="V43" s="27">
        <v>58</v>
      </c>
      <c r="W43" s="11"/>
      <c r="AB43" s="7"/>
    </row>
    <row r="44" spans="1:28" ht="24" x14ac:dyDescent="0.25">
      <c r="A44" s="35" t="s">
        <v>139</v>
      </c>
      <c r="B44" s="36" t="s">
        <v>276</v>
      </c>
      <c r="C44" s="25" t="s">
        <v>68</v>
      </c>
      <c r="D44" s="27" t="s">
        <v>357</v>
      </c>
      <c r="E44" s="26" t="s">
        <v>378</v>
      </c>
      <c r="F44" s="26" t="s">
        <v>414</v>
      </c>
      <c r="G44" s="27" t="s">
        <v>362</v>
      </c>
      <c r="H44" s="27" t="s">
        <v>360</v>
      </c>
      <c r="I44" s="27">
        <v>100</v>
      </c>
      <c r="J44" s="28">
        <v>1510000</v>
      </c>
      <c r="K44" s="11" t="s">
        <v>460</v>
      </c>
      <c r="L44" s="21">
        <f t="shared" si="2"/>
        <v>0</v>
      </c>
      <c r="M44" s="46" t="s">
        <v>461</v>
      </c>
      <c r="N44" s="11">
        <v>28</v>
      </c>
      <c r="O44" s="11" t="s">
        <v>460</v>
      </c>
      <c r="P44" s="11" t="s">
        <v>460</v>
      </c>
      <c r="Q44" s="27" t="s">
        <v>368</v>
      </c>
      <c r="R44" s="23" t="str">
        <f t="shared" si="3"/>
        <v>NC</v>
      </c>
      <c r="S44" s="29">
        <v>104538.46</v>
      </c>
      <c r="T44" s="11" t="s">
        <v>462</v>
      </c>
      <c r="U44" s="11" t="s">
        <v>460</v>
      </c>
      <c r="V44" s="27">
        <v>122</v>
      </c>
      <c r="W44" s="11"/>
      <c r="AB44" s="7"/>
    </row>
    <row r="45" spans="1:28" ht="48" x14ac:dyDescent="0.25">
      <c r="A45" s="35" t="s">
        <v>140</v>
      </c>
      <c r="B45" s="36" t="s">
        <v>277</v>
      </c>
      <c r="C45" s="25" t="s">
        <v>69</v>
      </c>
      <c r="D45" s="27" t="s">
        <v>357</v>
      </c>
      <c r="E45" s="26" t="s">
        <v>381</v>
      </c>
      <c r="F45" s="26" t="s">
        <v>416</v>
      </c>
      <c r="G45" s="27" t="s">
        <v>364</v>
      </c>
      <c r="H45" s="27" t="s">
        <v>360</v>
      </c>
      <c r="I45" s="27">
        <v>73</v>
      </c>
      <c r="J45" s="28">
        <v>1280000</v>
      </c>
      <c r="K45" s="11" t="s">
        <v>460</v>
      </c>
      <c r="L45" s="21">
        <f t="shared" si="2"/>
        <v>0</v>
      </c>
      <c r="M45" s="46" t="s">
        <v>461</v>
      </c>
      <c r="N45" s="11">
        <v>28</v>
      </c>
      <c r="O45" s="11" t="s">
        <v>460</v>
      </c>
      <c r="P45" s="11" t="s">
        <v>460</v>
      </c>
      <c r="Q45" s="27" t="s">
        <v>368</v>
      </c>
      <c r="R45" s="23" t="str">
        <f t="shared" si="3"/>
        <v>NC</v>
      </c>
      <c r="S45" s="37">
        <v>105003.16</v>
      </c>
      <c r="T45" s="11" t="s">
        <v>462</v>
      </c>
      <c r="U45" s="11" t="s">
        <v>460</v>
      </c>
      <c r="V45" s="27">
        <v>107</v>
      </c>
      <c r="W45" s="11"/>
      <c r="AB45" s="7"/>
    </row>
    <row r="46" spans="1:28" ht="24" x14ac:dyDescent="0.25">
      <c r="A46" s="35" t="s">
        <v>141</v>
      </c>
      <c r="B46" s="36" t="s">
        <v>278</v>
      </c>
      <c r="C46" s="25" t="s">
        <v>12</v>
      </c>
      <c r="D46" s="27" t="s">
        <v>357</v>
      </c>
      <c r="E46" s="26" t="s">
        <v>390</v>
      </c>
      <c r="F46" s="26" t="s">
        <v>427</v>
      </c>
      <c r="G46" s="27" t="s">
        <v>362</v>
      </c>
      <c r="H46" s="27" t="s">
        <v>359</v>
      </c>
      <c r="I46" s="27">
        <v>52</v>
      </c>
      <c r="J46" s="28">
        <v>960000</v>
      </c>
      <c r="K46" s="11" t="s">
        <v>460</v>
      </c>
      <c r="L46" s="21">
        <f t="shared" si="2"/>
        <v>0</v>
      </c>
      <c r="M46" s="46" t="s">
        <v>461</v>
      </c>
      <c r="N46" s="11">
        <v>28</v>
      </c>
      <c r="O46" s="11" t="s">
        <v>460</v>
      </c>
      <c r="P46" s="11" t="s">
        <v>460</v>
      </c>
      <c r="Q46" s="27" t="s">
        <v>368</v>
      </c>
      <c r="R46" s="23" t="str">
        <f t="shared" si="3"/>
        <v>NC</v>
      </c>
      <c r="S46" s="37">
        <v>110556.21</v>
      </c>
      <c r="T46" s="11" t="s">
        <v>463</v>
      </c>
      <c r="U46" s="11" t="s">
        <v>460</v>
      </c>
      <c r="V46" s="27">
        <v>100</v>
      </c>
      <c r="W46" s="11"/>
      <c r="AB46" s="7"/>
    </row>
    <row r="47" spans="1:28" x14ac:dyDescent="0.25">
      <c r="A47" s="35" t="s">
        <v>142</v>
      </c>
      <c r="B47" s="36" t="s">
        <v>279</v>
      </c>
      <c r="C47" s="25" t="s">
        <v>19</v>
      </c>
      <c r="D47" s="27" t="s">
        <v>357</v>
      </c>
      <c r="E47" s="26" t="s">
        <v>387</v>
      </c>
      <c r="F47" s="26" t="s">
        <v>424</v>
      </c>
      <c r="G47" s="27" t="s">
        <v>364</v>
      </c>
      <c r="H47" s="27" t="s">
        <v>360</v>
      </c>
      <c r="I47" s="27">
        <v>87</v>
      </c>
      <c r="J47" s="28">
        <v>1510000</v>
      </c>
      <c r="K47" s="11" t="s">
        <v>460</v>
      </c>
      <c r="L47" s="21">
        <f t="shared" si="2"/>
        <v>0</v>
      </c>
      <c r="M47" s="46" t="s">
        <v>461</v>
      </c>
      <c r="N47" s="11">
        <v>28</v>
      </c>
      <c r="O47" s="11" t="s">
        <v>460</v>
      </c>
      <c r="P47" s="11" t="s">
        <v>460</v>
      </c>
      <c r="Q47" s="27" t="s">
        <v>368</v>
      </c>
      <c r="R47" s="23" t="str">
        <f t="shared" si="3"/>
        <v>NC</v>
      </c>
      <c r="S47" s="37">
        <v>103937.67</v>
      </c>
      <c r="T47" s="11" t="s">
        <v>462</v>
      </c>
      <c r="U47" s="11" t="s">
        <v>460</v>
      </c>
      <c r="V47" s="27">
        <v>35</v>
      </c>
      <c r="W47" s="11"/>
      <c r="AB47" s="7"/>
    </row>
    <row r="48" spans="1:28" ht="24" x14ac:dyDescent="0.25">
      <c r="A48" s="35" t="s">
        <v>145</v>
      </c>
      <c r="B48" s="36" t="s">
        <v>282</v>
      </c>
      <c r="C48" s="25" t="s">
        <v>12</v>
      </c>
      <c r="D48" s="27" t="s">
        <v>357</v>
      </c>
      <c r="E48" s="26" t="s">
        <v>378</v>
      </c>
      <c r="F48" s="26" t="s">
        <v>414</v>
      </c>
      <c r="G48" s="27" t="s">
        <v>362</v>
      </c>
      <c r="H48" s="27" t="s">
        <v>359</v>
      </c>
      <c r="I48" s="27">
        <v>99</v>
      </c>
      <c r="J48" s="28">
        <v>1510000</v>
      </c>
      <c r="K48" s="11" t="s">
        <v>460</v>
      </c>
      <c r="L48" s="21">
        <f t="shared" si="2"/>
        <v>0</v>
      </c>
      <c r="M48" s="46" t="s">
        <v>460</v>
      </c>
      <c r="N48" s="11">
        <v>28</v>
      </c>
      <c r="O48" s="11" t="s">
        <v>460</v>
      </c>
      <c r="P48" s="11" t="s">
        <v>460</v>
      </c>
      <c r="Q48" s="27" t="s">
        <v>368</v>
      </c>
      <c r="R48" s="23" t="str">
        <f t="shared" si="3"/>
        <v>NC</v>
      </c>
      <c r="S48" s="29">
        <v>105594.41</v>
      </c>
      <c r="T48" s="11" t="s">
        <v>462</v>
      </c>
      <c r="U48" s="11" t="s">
        <v>460</v>
      </c>
      <c r="V48" s="27">
        <v>80</v>
      </c>
      <c r="W48" s="11"/>
      <c r="AB48" s="7"/>
    </row>
    <row r="49" spans="1:28" ht="24" x14ac:dyDescent="0.25">
      <c r="A49" s="35" t="s">
        <v>146</v>
      </c>
      <c r="B49" s="36" t="s">
        <v>283</v>
      </c>
      <c r="C49" s="25" t="s">
        <v>12</v>
      </c>
      <c r="D49" s="27" t="s">
        <v>357</v>
      </c>
      <c r="E49" s="26" t="s">
        <v>378</v>
      </c>
      <c r="F49" s="26" t="s">
        <v>414</v>
      </c>
      <c r="G49" s="27" t="s">
        <v>362</v>
      </c>
      <c r="H49" s="27" t="s">
        <v>360</v>
      </c>
      <c r="I49" s="27">
        <v>100</v>
      </c>
      <c r="J49" s="28">
        <v>1510000</v>
      </c>
      <c r="K49" s="11" t="s">
        <v>460</v>
      </c>
      <c r="L49" s="21">
        <f t="shared" si="2"/>
        <v>0</v>
      </c>
      <c r="M49" s="46" t="s">
        <v>461</v>
      </c>
      <c r="N49" s="11">
        <v>28</v>
      </c>
      <c r="O49" s="11" t="s">
        <v>460</v>
      </c>
      <c r="P49" s="11" t="s">
        <v>460</v>
      </c>
      <c r="Q49" s="27" t="s">
        <v>368</v>
      </c>
      <c r="R49" s="23" t="str">
        <f t="shared" si="3"/>
        <v>NC</v>
      </c>
      <c r="S49" s="29">
        <v>104538.46</v>
      </c>
      <c r="T49" s="11" t="s">
        <v>462</v>
      </c>
      <c r="U49" s="11" t="s">
        <v>460</v>
      </c>
      <c r="V49" s="27">
        <v>6</v>
      </c>
      <c r="W49" s="11"/>
      <c r="AB49" s="7"/>
    </row>
    <row r="50" spans="1:28" ht="24" x14ac:dyDescent="0.25">
      <c r="A50" s="35" t="s">
        <v>147</v>
      </c>
      <c r="B50" s="36" t="s">
        <v>284</v>
      </c>
      <c r="C50" s="25" t="s">
        <v>22</v>
      </c>
      <c r="D50" s="27" t="s">
        <v>357</v>
      </c>
      <c r="E50" s="26" t="s">
        <v>390</v>
      </c>
      <c r="F50" s="26" t="s">
        <v>428</v>
      </c>
      <c r="G50" s="27" t="s">
        <v>362</v>
      </c>
      <c r="H50" s="27" t="s">
        <v>359</v>
      </c>
      <c r="I50" s="27">
        <v>52</v>
      </c>
      <c r="J50" s="28">
        <v>960000</v>
      </c>
      <c r="K50" s="11" t="s">
        <v>460</v>
      </c>
      <c r="L50" s="21">
        <f t="shared" si="2"/>
        <v>0</v>
      </c>
      <c r="M50" s="46" t="s">
        <v>460</v>
      </c>
      <c r="N50" s="11">
        <v>28</v>
      </c>
      <c r="O50" s="11" t="s">
        <v>460</v>
      </c>
      <c r="P50" s="11" t="s">
        <v>460</v>
      </c>
      <c r="Q50" s="27" t="s">
        <v>368</v>
      </c>
      <c r="R50" s="23" t="str">
        <f t="shared" si="3"/>
        <v>NC</v>
      </c>
      <c r="S50" s="37">
        <v>110556.21</v>
      </c>
      <c r="T50" s="11" t="s">
        <v>463</v>
      </c>
      <c r="U50" s="11" t="s">
        <v>460</v>
      </c>
      <c r="V50" s="27">
        <v>129</v>
      </c>
      <c r="W50" s="11"/>
      <c r="AB50" s="7"/>
    </row>
    <row r="51" spans="1:28" ht="48" x14ac:dyDescent="0.25">
      <c r="A51" s="35" t="s">
        <v>152</v>
      </c>
      <c r="B51" s="36" t="s">
        <v>289</v>
      </c>
      <c r="C51" s="25" t="s">
        <v>15</v>
      </c>
      <c r="D51" s="27" t="s">
        <v>357</v>
      </c>
      <c r="E51" s="26" t="s">
        <v>381</v>
      </c>
      <c r="F51" s="26" t="s">
        <v>416</v>
      </c>
      <c r="G51" s="27" t="s">
        <v>366</v>
      </c>
      <c r="H51" s="27" t="s">
        <v>360</v>
      </c>
      <c r="I51" s="27">
        <v>100</v>
      </c>
      <c r="J51" s="28">
        <v>1510000</v>
      </c>
      <c r="K51" s="11" t="s">
        <v>460</v>
      </c>
      <c r="L51" s="21">
        <f t="shared" si="2"/>
        <v>0</v>
      </c>
      <c r="M51" s="46" t="s">
        <v>461</v>
      </c>
      <c r="N51" s="11">
        <v>28</v>
      </c>
      <c r="O51" s="11" t="s">
        <v>460</v>
      </c>
      <c r="P51" s="11" t="s">
        <v>460</v>
      </c>
      <c r="Q51" s="27" t="s">
        <v>368</v>
      </c>
      <c r="R51" s="23" t="str">
        <f t="shared" si="3"/>
        <v>NC</v>
      </c>
      <c r="S51" s="37">
        <v>82062.69</v>
      </c>
      <c r="T51" s="11" t="s">
        <v>462</v>
      </c>
      <c r="U51" s="11" t="s">
        <v>460</v>
      </c>
      <c r="V51" s="27">
        <v>17</v>
      </c>
      <c r="W51" s="11"/>
      <c r="AB51" s="7"/>
    </row>
    <row r="52" spans="1:28" ht="48" x14ac:dyDescent="0.25">
      <c r="A52" s="35" t="s">
        <v>155</v>
      </c>
      <c r="B52" s="36" t="s">
        <v>292</v>
      </c>
      <c r="C52" s="25" t="s">
        <v>22</v>
      </c>
      <c r="D52" s="27" t="s">
        <v>357</v>
      </c>
      <c r="E52" s="26" t="s">
        <v>381</v>
      </c>
      <c r="F52" s="26" t="s">
        <v>416</v>
      </c>
      <c r="G52" s="27" t="s">
        <v>362</v>
      </c>
      <c r="H52" s="27" t="s">
        <v>360</v>
      </c>
      <c r="I52" s="27">
        <v>90</v>
      </c>
      <c r="J52" s="28">
        <v>1510000</v>
      </c>
      <c r="K52" s="11" t="s">
        <v>460</v>
      </c>
      <c r="L52" s="21">
        <f t="shared" si="2"/>
        <v>0</v>
      </c>
      <c r="M52" s="46" t="s">
        <v>461</v>
      </c>
      <c r="N52" s="11">
        <v>28</v>
      </c>
      <c r="O52" s="11" t="s">
        <v>460</v>
      </c>
      <c r="P52" s="11" t="s">
        <v>460</v>
      </c>
      <c r="Q52" s="27" t="s">
        <v>368</v>
      </c>
      <c r="R52" s="23" t="str">
        <f t="shared" si="3"/>
        <v>NC</v>
      </c>
      <c r="S52" s="37">
        <v>100473.08</v>
      </c>
      <c r="T52" s="11" t="s">
        <v>462</v>
      </c>
      <c r="U52" s="11" t="s">
        <v>460</v>
      </c>
      <c r="V52" s="27">
        <v>104</v>
      </c>
      <c r="W52" s="11"/>
      <c r="AB52" s="7"/>
    </row>
    <row r="53" spans="1:28" ht="48" x14ac:dyDescent="0.25">
      <c r="A53" s="35" t="s">
        <v>157</v>
      </c>
      <c r="B53" s="36" t="s">
        <v>294</v>
      </c>
      <c r="C53" s="25" t="s">
        <v>22</v>
      </c>
      <c r="D53" s="27" t="s">
        <v>357</v>
      </c>
      <c r="E53" s="26" t="s">
        <v>381</v>
      </c>
      <c r="F53" s="26" t="s">
        <v>416</v>
      </c>
      <c r="G53" s="27" t="s">
        <v>362</v>
      </c>
      <c r="H53" s="27" t="s">
        <v>360</v>
      </c>
      <c r="I53" s="27">
        <v>96</v>
      </c>
      <c r="J53" s="28">
        <v>1460000</v>
      </c>
      <c r="K53" s="11" t="s">
        <v>460</v>
      </c>
      <c r="L53" s="21">
        <f t="shared" si="2"/>
        <v>0</v>
      </c>
      <c r="M53" s="46" t="s">
        <v>461</v>
      </c>
      <c r="N53" s="11">
        <v>28</v>
      </c>
      <c r="O53" s="11" t="s">
        <v>460</v>
      </c>
      <c r="P53" s="11" t="s">
        <v>460</v>
      </c>
      <c r="Q53" s="27" t="s">
        <v>368</v>
      </c>
      <c r="R53" s="23" t="str">
        <f t="shared" si="3"/>
        <v>NC</v>
      </c>
      <c r="S53" s="37">
        <v>105288.46</v>
      </c>
      <c r="T53" s="11" t="s">
        <v>462</v>
      </c>
      <c r="U53" s="11" t="s">
        <v>460</v>
      </c>
      <c r="V53" s="27">
        <v>92</v>
      </c>
      <c r="W53" s="11"/>
      <c r="AB53" s="7"/>
    </row>
    <row r="54" spans="1:28" ht="48" x14ac:dyDescent="0.25">
      <c r="A54" s="35" t="s">
        <v>158</v>
      </c>
      <c r="B54" s="36" t="s">
        <v>295</v>
      </c>
      <c r="C54" s="25" t="s">
        <v>24</v>
      </c>
      <c r="D54" s="27" t="s">
        <v>357</v>
      </c>
      <c r="E54" s="26" t="s">
        <v>381</v>
      </c>
      <c r="F54" s="26" t="s">
        <v>416</v>
      </c>
      <c r="G54" s="27" t="s">
        <v>366</v>
      </c>
      <c r="H54" s="27" t="s">
        <v>360</v>
      </c>
      <c r="I54" s="27">
        <v>112</v>
      </c>
      <c r="J54" s="28">
        <v>1510000</v>
      </c>
      <c r="K54" s="11" t="s">
        <v>460</v>
      </c>
      <c r="L54" s="21">
        <f t="shared" si="2"/>
        <v>0</v>
      </c>
      <c r="M54" s="46" t="s">
        <v>461</v>
      </c>
      <c r="N54" s="11">
        <v>28</v>
      </c>
      <c r="O54" s="11" t="s">
        <v>460</v>
      </c>
      <c r="P54" s="11" t="s">
        <v>460</v>
      </c>
      <c r="Q54" s="27" t="s">
        <v>368</v>
      </c>
      <c r="R54" s="23" t="str">
        <f t="shared" si="3"/>
        <v>NC</v>
      </c>
      <c r="S54" s="37">
        <v>73270.259999999995</v>
      </c>
      <c r="T54" s="11" t="s">
        <v>462</v>
      </c>
      <c r="U54" s="11" t="s">
        <v>460</v>
      </c>
      <c r="V54" s="27">
        <v>127</v>
      </c>
      <c r="W54" s="11"/>
      <c r="AB54" s="7"/>
    </row>
    <row r="55" spans="1:28" ht="24" x14ac:dyDescent="0.25">
      <c r="A55" s="35" t="s">
        <v>159</v>
      </c>
      <c r="B55" s="36" t="s">
        <v>296</v>
      </c>
      <c r="C55" s="25" t="s">
        <v>27</v>
      </c>
      <c r="D55" s="27" t="s">
        <v>357</v>
      </c>
      <c r="E55" s="26" t="s">
        <v>380</v>
      </c>
      <c r="F55" s="26" t="s">
        <v>415</v>
      </c>
      <c r="G55" s="27" t="s">
        <v>364</v>
      </c>
      <c r="H55" s="27" t="s">
        <v>360</v>
      </c>
      <c r="I55" s="27">
        <v>100</v>
      </c>
      <c r="J55" s="28">
        <v>1510000</v>
      </c>
      <c r="K55" s="11" t="s">
        <v>460</v>
      </c>
      <c r="L55" s="21">
        <f t="shared" si="2"/>
        <v>0</v>
      </c>
      <c r="M55" s="46" t="s">
        <v>461</v>
      </c>
      <c r="N55" s="11">
        <v>28</v>
      </c>
      <c r="O55" s="11" t="s">
        <v>460</v>
      </c>
      <c r="P55" s="11" t="s">
        <v>460</v>
      </c>
      <c r="Q55" s="27" t="s">
        <v>368</v>
      </c>
      <c r="R55" s="23" t="str">
        <f t="shared" si="3"/>
        <v>NC</v>
      </c>
      <c r="S55" s="37">
        <v>104538.46</v>
      </c>
      <c r="T55" s="11" t="s">
        <v>462</v>
      </c>
      <c r="U55" s="11" t="s">
        <v>460</v>
      </c>
      <c r="V55" s="27">
        <v>91</v>
      </c>
      <c r="W55" s="11"/>
      <c r="AB55" s="7"/>
    </row>
    <row r="56" spans="1:28" ht="48" x14ac:dyDescent="0.25">
      <c r="A56" s="35" t="s">
        <v>162</v>
      </c>
      <c r="B56" s="36" t="s">
        <v>299</v>
      </c>
      <c r="C56" s="25" t="s">
        <v>22</v>
      </c>
      <c r="D56" s="27" t="s">
        <v>357</v>
      </c>
      <c r="E56" s="26" t="s">
        <v>381</v>
      </c>
      <c r="F56" s="26" t="s">
        <v>416</v>
      </c>
      <c r="G56" s="27" t="s">
        <v>362</v>
      </c>
      <c r="H56" s="27" t="s">
        <v>359</v>
      </c>
      <c r="I56" s="27">
        <v>96</v>
      </c>
      <c r="J56" s="28">
        <v>1460000</v>
      </c>
      <c r="K56" s="11" t="s">
        <v>460</v>
      </c>
      <c r="L56" s="21">
        <f t="shared" si="2"/>
        <v>0</v>
      </c>
      <c r="M56" s="46" t="s">
        <v>460</v>
      </c>
      <c r="N56" s="11">
        <v>28</v>
      </c>
      <c r="O56" s="11" t="s">
        <v>460</v>
      </c>
      <c r="P56" s="11" t="s">
        <v>460</v>
      </c>
      <c r="Q56" s="27" t="s">
        <v>368</v>
      </c>
      <c r="R56" s="23" t="str">
        <f t="shared" si="3"/>
        <v>NC</v>
      </c>
      <c r="S56" s="37">
        <v>105288.46</v>
      </c>
      <c r="T56" s="11" t="s">
        <v>462</v>
      </c>
      <c r="U56" s="11" t="s">
        <v>460</v>
      </c>
      <c r="V56" s="27">
        <v>84</v>
      </c>
      <c r="W56" s="11"/>
      <c r="AB56" s="7"/>
    </row>
    <row r="57" spans="1:28" ht="48" x14ac:dyDescent="0.25">
      <c r="A57" s="35" t="s">
        <v>163</v>
      </c>
      <c r="B57" s="36" t="s">
        <v>300</v>
      </c>
      <c r="C57" s="25" t="s">
        <v>22</v>
      </c>
      <c r="D57" s="27" t="s">
        <v>357</v>
      </c>
      <c r="E57" s="26" t="s">
        <v>381</v>
      </c>
      <c r="F57" s="26" t="s">
        <v>416</v>
      </c>
      <c r="G57" s="27" t="s">
        <v>362</v>
      </c>
      <c r="H57" s="27" t="s">
        <v>359</v>
      </c>
      <c r="I57" s="27">
        <v>33</v>
      </c>
      <c r="J57" s="28">
        <v>330000</v>
      </c>
      <c r="K57" s="11" t="s">
        <v>460</v>
      </c>
      <c r="L57" s="21">
        <f t="shared" si="2"/>
        <v>0</v>
      </c>
      <c r="M57" s="46" t="s">
        <v>461</v>
      </c>
      <c r="N57" s="11">
        <v>28</v>
      </c>
      <c r="O57" s="11" t="s">
        <v>461</v>
      </c>
      <c r="P57" s="11" t="s">
        <v>460</v>
      </c>
      <c r="Q57" s="27" t="s">
        <v>369</v>
      </c>
      <c r="R57" s="23" t="str">
        <f t="shared" si="3"/>
        <v>R</v>
      </c>
      <c r="S57" s="37">
        <v>69230.77</v>
      </c>
      <c r="T57" s="11" t="s">
        <v>462</v>
      </c>
      <c r="U57" s="11" t="s">
        <v>460</v>
      </c>
      <c r="V57" s="27">
        <v>73</v>
      </c>
      <c r="W57" s="11"/>
      <c r="AB57" s="7"/>
    </row>
    <row r="58" spans="1:28" ht="48" x14ac:dyDescent="0.25">
      <c r="A58" s="35" t="s">
        <v>164</v>
      </c>
      <c r="B58" s="36" t="s">
        <v>301</v>
      </c>
      <c r="C58" s="25" t="s">
        <v>24</v>
      </c>
      <c r="D58" s="27" t="s">
        <v>357</v>
      </c>
      <c r="E58" s="26" t="s">
        <v>381</v>
      </c>
      <c r="F58" s="26" t="s">
        <v>416</v>
      </c>
      <c r="G58" s="27" t="s">
        <v>362</v>
      </c>
      <c r="H58" s="27" t="s">
        <v>360</v>
      </c>
      <c r="I58" s="27">
        <v>70</v>
      </c>
      <c r="J58" s="28">
        <v>1250000</v>
      </c>
      <c r="K58" s="11" t="s">
        <v>460</v>
      </c>
      <c r="L58" s="21">
        <f t="shared" si="2"/>
        <v>0</v>
      </c>
      <c r="M58" s="46" t="s">
        <v>461</v>
      </c>
      <c r="N58" s="11">
        <v>28</v>
      </c>
      <c r="O58" s="11" t="s">
        <v>460</v>
      </c>
      <c r="P58" s="11" t="s">
        <v>460</v>
      </c>
      <c r="Q58" s="27" t="s">
        <v>368</v>
      </c>
      <c r="R58" s="23" t="str">
        <f t="shared" si="3"/>
        <v>NC</v>
      </c>
      <c r="S58" s="37">
        <v>106936.81</v>
      </c>
      <c r="T58" s="11" t="s">
        <v>462</v>
      </c>
      <c r="U58" s="11" t="s">
        <v>460</v>
      </c>
      <c r="V58" s="27">
        <v>38</v>
      </c>
      <c r="W58" s="11"/>
      <c r="AB58" s="7"/>
    </row>
    <row r="59" spans="1:28" x14ac:dyDescent="0.25">
      <c r="A59" s="35" t="s">
        <v>166</v>
      </c>
      <c r="B59" s="36" t="s">
        <v>303</v>
      </c>
      <c r="C59" s="25" t="s">
        <v>32</v>
      </c>
      <c r="D59" s="27" t="s">
        <v>357</v>
      </c>
      <c r="E59" s="26" t="s">
        <v>392</v>
      </c>
      <c r="F59" s="26" t="s">
        <v>431</v>
      </c>
      <c r="G59" s="27" t="s">
        <v>362</v>
      </c>
      <c r="H59" s="27" t="s">
        <v>360</v>
      </c>
      <c r="I59" s="27">
        <v>102</v>
      </c>
      <c r="J59" s="28">
        <v>1510000</v>
      </c>
      <c r="K59" s="11" t="s">
        <v>460</v>
      </c>
      <c r="L59" s="21">
        <f t="shared" si="2"/>
        <v>0</v>
      </c>
      <c r="M59" s="46" t="s">
        <v>461</v>
      </c>
      <c r="N59" s="11">
        <v>28</v>
      </c>
      <c r="O59" s="11" t="s">
        <v>460</v>
      </c>
      <c r="P59" s="11" t="s">
        <v>460</v>
      </c>
      <c r="Q59" s="27" t="s">
        <v>368</v>
      </c>
      <c r="R59" s="23" t="str">
        <f t="shared" si="3"/>
        <v>NC</v>
      </c>
      <c r="S59" s="37">
        <v>102488.69</v>
      </c>
      <c r="T59" s="11" t="s">
        <v>462</v>
      </c>
      <c r="U59" s="11" t="s">
        <v>460</v>
      </c>
      <c r="V59" s="27">
        <v>56</v>
      </c>
      <c r="W59" s="11"/>
      <c r="AB59" s="7"/>
    </row>
    <row r="60" spans="1:28" ht="24" x14ac:dyDescent="0.25">
      <c r="A60" s="35" t="s">
        <v>167</v>
      </c>
      <c r="B60" s="36" t="s">
        <v>304</v>
      </c>
      <c r="C60" s="25" t="s">
        <v>24</v>
      </c>
      <c r="D60" s="27" t="s">
        <v>357</v>
      </c>
      <c r="E60" s="26" t="s">
        <v>374</v>
      </c>
      <c r="F60" s="26" t="s">
        <v>401</v>
      </c>
      <c r="G60" s="27" t="s">
        <v>362</v>
      </c>
      <c r="H60" s="27" t="s">
        <v>360</v>
      </c>
      <c r="I60" s="27">
        <v>100</v>
      </c>
      <c r="J60" s="28">
        <v>1510000</v>
      </c>
      <c r="K60" s="11" t="s">
        <v>460</v>
      </c>
      <c r="L60" s="21">
        <f t="shared" si="2"/>
        <v>0</v>
      </c>
      <c r="M60" s="46" t="s">
        <v>461</v>
      </c>
      <c r="N60" s="11">
        <v>28</v>
      </c>
      <c r="O60" s="11" t="s">
        <v>460</v>
      </c>
      <c r="P60" s="11" t="s">
        <v>460</v>
      </c>
      <c r="Q60" s="27" t="s">
        <v>368</v>
      </c>
      <c r="R60" s="23" t="str">
        <f t="shared" si="3"/>
        <v>NC</v>
      </c>
      <c r="S60" s="37">
        <v>104538.46</v>
      </c>
      <c r="T60" s="11" t="s">
        <v>462</v>
      </c>
      <c r="U60" s="11" t="s">
        <v>460</v>
      </c>
      <c r="V60" s="27">
        <v>85</v>
      </c>
      <c r="W60" s="11"/>
      <c r="AB60" s="7"/>
    </row>
    <row r="61" spans="1:28" x14ac:dyDescent="0.25">
      <c r="A61" s="35" t="s">
        <v>168</v>
      </c>
      <c r="B61" s="36" t="s">
        <v>305</v>
      </c>
      <c r="C61" s="25" t="s">
        <v>32</v>
      </c>
      <c r="D61" s="27" t="s">
        <v>357</v>
      </c>
      <c r="E61" s="26" t="s">
        <v>392</v>
      </c>
      <c r="F61" s="26" t="s">
        <v>432</v>
      </c>
      <c r="G61" s="27" t="s">
        <v>362</v>
      </c>
      <c r="H61" s="27" t="s">
        <v>360</v>
      </c>
      <c r="I61" s="27">
        <v>106</v>
      </c>
      <c r="J61" s="28">
        <v>1510000</v>
      </c>
      <c r="K61" s="11" t="s">
        <v>460</v>
      </c>
      <c r="L61" s="21">
        <f t="shared" si="2"/>
        <v>0</v>
      </c>
      <c r="M61" s="46" t="s">
        <v>461</v>
      </c>
      <c r="N61" s="11">
        <v>28</v>
      </c>
      <c r="O61" s="11" t="s">
        <v>460</v>
      </c>
      <c r="P61" s="11" t="s">
        <v>460</v>
      </c>
      <c r="Q61" s="27" t="s">
        <v>368</v>
      </c>
      <c r="R61" s="23" t="str">
        <f t="shared" si="3"/>
        <v>NC</v>
      </c>
      <c r="S61" s="37">
        <v>98621.19</v>
      </c>
      <c r="T61" s="11" t="s">
        <v>462</v>
      </c>
      <c r="U61" s="11" t="s">
        <v>460</v>
      </c>
      <c r="V61" s="27">
        <v>34</v>
      </c>
      <c r="W61" s="11"/>
      <c r="AB61" s="7"/>
    </row>
    <row r="62" spans="1:28" ht="24" x14ac:dyDescent="0.25">
      <c r="A62" s="35" t="s">
        <v>169</v>
      </c>
      <c r="B62" s="36" t="s">
        <v>306</v>
      </c>
      <c r="C62" s="25" t="s">
        <v>24</v>
      </c>
      <c r="D62" s="27" t="s">
        <v>357</v>
      </c>
      <c r="E62" s="26" t="s">
        <v>374</v>
      </c>
      <c r="F62" s="26" t="s">
        <v>401</v>
      </c>
      <c r="G62" s="27" t="s">
        <v>363</v>
      </c>
      <c r="H62" s="27" t="s">
        <v>360</v>
      </c>
      <c r="I62" s="27">
        <v>64</v>
      </c>
      <c r="J62" s="28">
        <v>1510000</v>
      </c>
      <c r="K62" s="11" t="s">
        <v>460</v>
      </c>
      <c r="L62" s="21">
        <f t="shared" si="2"/>
        <v>0</v>
      </c>
      <c r="M62" s="46" t="s">
        <v>461</v>
      </c>
      <c r="N62" s="11">
        <v>28</v>
      </c>
      <c r="O62" s="11" t="s">
        <v>460</v>
      </c>
      <c r="P62" s="11" t="s">
        <v>460</v>
      </c>
      <c r="Q62" s="27" t="s">
        <v>368</v>
      </c>
      <c r="R62" s="23" t="str">
        <f t="shared" si="3"/>
        <v>NC</v>
      </c>
      <c r="S62" s="37">
        <v>106171.88</v>
      </c>
      <c r="T62" s="11" t="s">
        <v>462</v>
      </c>
      <c r="U62" s="11" t="s">
        <v>460</v>
      </c>
      <c r="V62" s="27">
        <v>118</v>
      </c>
      <c r="W62" s="11"/>
      <c r="AB62" s="7"/>
    </row>
    <row r="63" spans="1:28" ht="48" x14ac:dyDescent="0.25">
      <c r="A63" s="35" t="s">
        <v>170</v>
      </c>
      <c r="B63" s="36" t="s">
        <v>307</v>
      </c>
      <c r="C63" s="25" t="s">
        <v>24</v>
      </c>
      <c r="D63" s="27" t="s">
        <v>357</v>
      </c>
      <c r="E63" s="26" t="s">
        <v>381</v>
      </c>
      <c r="F63" s="26" t="s">
        <v>416</v>
      </c>
      <c r="G63" s="27" t="s">
        <v>362</v>
      </c>
      <c r="H63" s="27" t="s">
        <v>359</v>
      </c>
      <c r="I63" s="27">
        <v>108</v>
      </c>
      <c r="J63" s="28">
        <v>1510000</v>
      </c>
      <c r="K63" s="11" t="s">
        <v>460</v>
      </c>
      <c r="L63" s="21">
        <f t="shared" si="2"/>
        <v>0</v>
      </c>
      <c r="M63" s="46" t="s">
        <v>460</v>
      </c>
      <c r="N63" s="11">
        <v>28</v>
      </c>
      <c r="O63" s="11" t="s">
        <v>460</v>
      </c>
      <c r="P63" s="11" t="s">
        <v>460</v>
      </c>
      <c r="Q63" s="27" t="s">
        <v>368</v>
      </c>
      <c r="R63" s="23" t="str">
        <f t="shared" si="3"/>
        <v>NC</v>
      </c>
      <c r="S63" s="37">
        <v>96794.87</v>
      </c>
      <c r="T63" s="11" t="s">
        <v>462</v>
      </c>
      <c r="U63" s="11" t="s">
        <v>460</v>
      </c>
      <c r="V63" s="27">
        <v>106</v>
      </c>
      <c r="W63" s="11"/>
      <c r="AB63" s="7"/>
    </row>
    <row r="64" spans="1:28" x14ac:dyDescent="0.25">
      <c r="A64" s="35" t="s">
        <v>171</v>
      </c>
      <c r="B64" s="36" t="s">
        <v>308</v>
      </c>
      <c r="C64" s="25" t="s">
        <v>37</v>
      </c>
      <c r="D64" s="27" t="s">
        <v>357</v>
      </c>
      <c r="E64" s="26" t="s">
        <v>393</v>
      </c>
      <c r="F64" s="26" t="s">
        <v>433</v>
      </c>
      <c r="G64" s="27" t="s">
        <v>362</v>
      </c>
      <c r="H64" s="27" t="s">
        <v>359</v>
      </c>
      <c r="I64" s="27">
        <v>96</v>
      </c>
      <c r="J64" s="28">
        <v>1510000</v>
      </c>
      <c r="K64" s="11" t="s">
        <v>460</v>
      </c>
      <c r="L64" s="21">
        <f t="shared" si="2"/>
        <v>0</v>
      </c>
      <c r="M64" s="46" t="s">
        <v>460</v>
      </c>
      <c r="N64" s="11">
        <v>28</v>
      </c>
      <c r="O64" s="11" t="s">
        <v>460</v>
      </c>
      <c r="P64" s="11" t="s">
        <v>460</v>
      </c>
      <c r="Q64" s="27" t="s">
        <v>368</v>
      </c>
      <c r="R64" s="23" t="str">
        <f t="shared" si="3"/>
        <v>NC</v>
      </c>
      <c r="S64" s="37">
        <v>94193.51</v>
      </c>
      <c r="T64" s="11" t="s">
        <v>462</v>
      </c>
      <c r="U64" s="11" t="s">
        <v>460</v>
      </c>
      <c r="V64" s="27">
        <v>40</v>
      </c>
      <c r="W64" s="11"/>
      <c r="AB64" s="7"/>
    </row>
    <row r="65" spans="1:28" ht="24" x14ac:dyDescent="0.25">
      <c r="A65" s="35" t="s">
        <v>172</v>
      </c>
      <c r="B65" s="36" t="s">
        <v>309</v>
      </c>
      <c r="C65" s="25" t="s">
        <v>36</v>
      </c>
      <c r="D65" s="27" t="s">
        <v>357</v>
      </c>
      <c r="E65" s="26" t="s">
        <v>378</v>
      </c>
      <c r="F65" s="26" t="s">
        <v>414</v>
      </c>
      <c r="G65" s="27" t="s">
        <v>362</v>
      </c>
      <c r="H65" s="27" t="s">
        <v>359</v>
      </c>
      <c r="I65" s="27">
        <v>81</v>
      </c>
      <c r="J65" s="28">
        <v>1155000</v>
      </c>
      <c r="K65" s="11" t="s">
        <v>460</v>
      </c>
      <c r="L65" s="21">
        <f t="shared" si="2"/>
        <v>0</v>
      </c>
      <c r="M65" s="46" t="s">
        <v>461</v>
      </c>
      <c r="N65" s="11">
        <v>28</v>
      </c>
      <c r="O65" s="11" t="s">
        <v>460</v>
      </c>
      <c r="P65" s="11" t="s">
        <v>460</v>
      </c>
      <c r="Q65" s="27" t="s">
        <v>368</v>
      </c>
      <c r="R65" s="23" t="str">
        <f t="shared" si="3"/>
        <v>NC</v>
      </c>
      <c r="S65" s="29">
        <v>111008.33</v>
      </c>
      <c r="T65" s="11" t="s">
        <v>463</v>
      </c>
      <c r="U65" s="11" t="s">
        <v>460</v>
      </c>
      <c r="V65" s="27">
        <v>114</v>
      </c>
      <c r="W65" s="11"/>
      <c r="AB65" s="7"/>
    </row>
    <row r="66" spans="1:28" ht="24" x14ac:dyDescent="0.25">
      <c r="A66" s="35" t="s">
        <v>173</v>
      </c>
      <c r="B66" s="36" t="s">
        <v>310</v>
      </c>
      <c r="C66" s="25" t="s">
        <v>32</v>
      </c>
      <c r="D66" s="27" t="s">
        <v>357</v>
      </c>
      <c r="E66" s="26" t="s">
        <v>384</v>
      </c>
      <c r="F66" s="26" t="s">
        <v>420</v>
      </c>
      <c r="G66" s="27" t="s">
        <v>362</v>
      </c>
      <c r="H66" s="27" t="s">
        <v>360</v>
      </c>
      <c r="I66" s="27">
        <v>100</v>
      </c>
      <c r="J66" s="28">
        <v>1510000</v>
      </c>
      <c r="K66" s="11" t="s">
        <v>460</v>
      </c>
      <c r="L66" s="21">
        <f t="shared" si="2"/>
        <v>0</v>
      </c>
      <c r="M66" s="46" t="s">
        <v>461</v>
      </c>
      <c r="N66" s="11">
        <v>28</v>
      </c>
      <c r="O66" s="11" t="s">
        <v>460</v>
      </c>
      <c r="P66" s="11" t="s">
        <v>460</v>
      </c>
      <c r="Q66" s="27" t="s">
        <v>368</v>
      </c>
      <c r="R66" s="23" t="str">
        <f t="shared" si="3"/>
        <v>NC</v>
      </c>
      <c r="S66" s="37">
        <v>104538.46</v>
      </c>
      <c r="T66" s="11" t="s">
        <v>462</v>
      </c>
      <c r="U66" s="11" t="s">
        <v>460</v>
      </c>
      <c r="V66" s="27">
        <v>112</v>
      </c>
      <c r="W66" s="11"/>
      <c r="AB66" s="7"/>
    </row>
    <row r="67" spans="1:28" x14ac:dyDescent="0.25">
      <c r="A67" s="35" t="s">
        <v>174</v>
      </c>
      <c r="B67" s="36" t="s">
        <v>311</v>
      </c>
      <c r="C67" s="25" t="s">
        <v>52</v>
      </c>
      <c r="D67" s="27" t="s">
        <v>357</v>
      </c>
      <c r="E67" s="26" t="s">
        <v>394</v>
      </c>
      <c r="F67" s="26" t="s">
        <v>434</v>
      </c>
      <c r="G67" s="27" t="s">
        <v>362</v>
      </c>
      <c r="H67" s="27" t="s">
        <v>360</v>
      </c>
      <c r="I67" s="27">
        <v>100</v>
      </c>
      <c r="J67" s="28">
        <v>1510000</v>
      </c>
      <c r="K67" s="11" t="s">
        <v>460</v>
      </c>
      <c r="L67" s="21">
        <f t="shared" si="2"/>
        <v>0</v>
      </c>
      <c r="M67" s="46" t="s">
        <v>461</v>
      </c>
      <c r="N67" s="11">
        <v>28</v>
      </c>
      <c r="O67" s="11" t="s">
        <v>460</v>
      </c>
      <c r="P67" s="11" t="s">
        <v>460</v>
      </c>
      <c r="Q67" s="27" t="s">
        <v>368</v>
      </c>
      <c r="R67" s="23" t="str">
        <f t="shared" si="3"/>
        <v>NC</v>
      </c>
      <c r="S67" s="38">
        <v>104538.46</v>
      </c>
      <c r="T67" s="11" t="s">
        <v>462</v>
      </c>
      <c r="U67" s="11" t="s">
        <v>460</v>
      </c>
      <c r="V67" s="27">
        <v>116</v>
      </c>
      <c r="W67" s="11"/>
      <c r="AB67" s="7"/>
    </row>
    <row r="68" spans="1:28" x14ac:dyDescent="0.25">
      <c r="A68" s="35" t="s">
        <v>175</v>
      </c>
      <c r="B68" s="36" t="s">
        <v>312</v>
      </c>
      <c r="C68" s="25" t="s">
        <v>25</v>
      </c>
      <c r="D68" s="27" t="s">
        <v>357</v>
      </c>
      <c r="E68" s="26" t="s">
        <v>394</v>
      </c>
      <c r="F68" s="26" t="s">
        <v>434</v>
      </c>
      <c r="G68" s="27" t="s">
        <v>362</v>
      </c>
      <c r="H68" s="27" t="s">
        <v>360</v>
      </c>
      <c r="I68" s="27">
        <v>96</v>
      </c>
      <c r="J68" s="28">
        <v>1484115</v>
      </c>
      <c r="K68" s="11" t="s">
        <v>460</v>
      </c>
      <c r="L68" s="21">
        <f t="shared" si="2"/>
        <v>0</v>
      </c>
      <c r="M68" s="46" t="s">
        <v>461</v>
      </c>
      <c r="N68" s="11">
        <v>28</v>
      </c>
      <c r="O68" s="11" t="s">
        <v>460</v>
      </c>
      <c r="P68" s="11" t="s">
        <v>460</v>
      </c>
      <c r="Q68" s="27" t="s">
        <v>368</v>
      </c>
      <c r="R68" s="23" t="str">
        <f t="shared" si="3"/>
        <v>NC</v>
      </c>
      <c r="S68" s="38">
        <v>107027.52</v>
      </c>
      <c r="T68" s="11" t="s">
        <v>462</v>
      </c>
      <c r="U68" s="11" t="s">
        <v>460</v>
      </c>
      <c r="V68" s="27">
        <v>130</v>
      </c>
      <c r="W68" s="11"/>
      <c r="AB68" s="7"/>
    </row>
    <row r="69" spans="1:28" x14ac:dyDescent="0.25">
      <c r="A69" s="35" t="s">
        <v>177</v>
      </c>
      <c r="B69" s="36" t="s">
        <v>314</v>
      </c>
      <c r="C69" s="25" t="s">
        <v>22</v>
      </c>
      <c r="D69" s="27" t="s">
        <v>357</v>
      </c>
      <c r="E69" s="26" t="s">
        <v>392</v>
      </c>
      <c r="F69" s="26" t="s">
        <v>435</v>
      </c>
      <c r="G69" s="27" t="s">
        <v>362</v>
      </c>
      <c r="H69" s="27" t="s">
        <v>359</v>
      </c>
      <c r="I69" s="27">
        <v>108</v>
      </c>
      <c r="J69" s="28">
        <v>1510000</v>
      </c>
      <c r="K69" s="11" t="s">
        <v>460</v>
      </c>
      <c r="L69" s="21">
        <f t="shared" si="2"/>
        <v>0</v>
      </c>
      <c r="M69" s="46" t="s">
        <v>461</v>
      </c>
      <c r="N69" s="11">
        <v>28</v>
      </c>
      <c r="O69" s="11" t="s">
        <v>460</v>
      </c>
      <c r="P69" s="11" t="s">
        <v>460</v>
      </c>
      <c r="Q69" s="27" t="s">
        <v>368</v>
      </c>
      <c r="R69" s="23" t="str">
        <f t="shared" si="3"/>
        <v>NC</v>
      </c>
      <c r="S69" s="37">
        <v>96794.87</v>
      </c>
      <c r="T69" s="11" t="s">
        <v>462</v>
      </c>
      <c r="U69" s="11" t="s">
        <v>460</v>
      </c>
      <c r="V69" s="27">
        <v>68</v>
      </c>
      <c r="W69" s="11"/>
      <c r="AB69" s="7"/>
    </row>
    <row r="70" spans="1:28" ht="48" x14ac:dyDescent="0.25">
      <c r="A70" s="35" t="s">
        <v>178</v>
      </c>
      <c r="B70" s="36" t="s">
        <v>315</v>
      </c>
      <c r="C70" s="25" t="s">
        <v>12</v>
      </c>
      <c r="D70" s="27" t="s">
        <v>357</v>
      </c>
      <c r="E70" s="26" t="s">
        <v>374</v>
      </c>
      <c r="F70" s="26" t="s">
        <v>429</v>
      </c>
      <c r="G70" s="27" t="s">
        <v>362</v>
      </c>
      <c r="H70" s="27" t="s">
        <v>360</v>
      </c>
      <c r="I70" s="27">
        <v>84</v>
      </c>
      <c r="J70" s="28">
        <v>1510000</v>
      </c>
      <c r="K70" s="11" t="s">
        <v>460</v>
      </c>
      <c r="L70" s="21">
        <f t="shared" si="2"/>
        <v>0</v>
      </c>
      <c r="M70" s="46" t="s">
        <v>461</v>
      </c>
      <c r="N70" s="11">
        <v>28</v>
      </c>
      <c r="O70" s="11" t="s">
        <v>460</v>
      </c>
      <c r="P70" s="11" t="s">
        <v>460</v>
      </c>
      <c r="Q70" s="27" t="s">
        <v>370</v>
      </c>
      <c r="R70" s="23" t="str">
        <f t="shared" si="3"/>
        <v>NC</v>
      </c>
      <c r="S70" s="37">
        <v>107649.73</v>
      </c>
      <c r="T70" s="11" t="s">
        <v>462</v>
      </c>
      <c r="U70" s="11" t="s">
        <v>460</v>
      </c>
      <c r="V70" s="27">
        <v>4</v>
      </c>
      <c r="W70" s="11"/>
      <c r="AB70" s="7"/>
    </row>
    <row r="71" spans="1:28" ht="24" x14ac:dyDescent="0.25">
      <c r="A71" s="35" t="s">
        <v>179</v>
      </c>
      <c r="B71" s="36" t="s">
        <v>316</v>
      </c>
      <c r="C71" s="25" t="s">
        <v>10</v>
      </c>
      <c r="D71" s="27" t="s">
        <v>357</v>
      </c>
      <c r="E71" s="26" t="s">
        <v>390</v>
      </c>
      <c r="F71" s="26" t="s">
        <v>436</v>
      </c>
      <c r="G71" s="27" t="s">
        <v>362</v>
      </c>
      <c r="H71" s="27" t="s">
        <v>360</v>
      </c>
      <c r="I71" s="27">
        <v>77</v>
      </c>
      <c r="J71" s="28">
        <v>1420000</v>
      </c>
      <c r="K71" s="11" t="s">
        <v>460</v>
      </c>
      <c r="L71" s="21">
        <f t="shared" ref="L71:L106" si="4">VLOOKUP($C71,$C$149:$D$216,2)</f>
        <v>0</v>
      </c>
      <c r="M71" s="46" t="s">
        <v>461</v>
      </c>
      <c r="N71" s="11">
        <v>28</v>
      </c>
      <c r="O71" s="11" t="s">
        <v>460</v>
      </c>
      <c r="P71" s="11" t="s">
        <v>460</v>
      </c>
      <c r="Q71" s="27" t="s">
        <v>368</v>
      </c>
      <c r="R71" s="23" t="str">
        <f t="shared" ref="R71:R102" si="5">IF(Q71="A/R","R","NC")</f>
        <v>NC</v>
      </c>
      <c r="S71" s="37">
        <v>110436.56</v>
      </c>
      <c r="T71" s="11" t="s">
        <v>463</v>
      </c>
      <c r="U71" s="11" t="s">
        <v>460</v>
      </c>
      <c r="V71" s="27">
        <v>133</v>
      </c>
      <c r="W71" s="11"/>
      <c r="AB71" s="7"/>
    </row>
    <row r="72" spans="1:28" ht="24" x14ac:dyDescent="0.25">
      <c r="A72" s="35" t="s">
        <v>180</v>
      </c>
      <c r="B72" s="36" t="s">
        <v>317</v>
      </c>
      <c r="C72" s="25" t="s">
        <v>22</v>
      </c>
      <c r="D72" s="27" t="s">
        <v>357</v>
      </c>
      <c r="E72" s="26" t="s">
        <v>374</v>
      </c>
      <c r="F72" s="26" t="s">
        <v>401</v>
      </c>
      <c r="G72" s="27" t="s">
        <v>362</v>
      </c>
      <c r="H72" s="27" t="s">
        <v>360</v>
      </c>
      <c r="I72" s="27">
        <v>84</v>
      </c>
      <c r="J72" s="28">
        <v>1510000</v>
      </c>
      <c r="K72" s="11" t="s">
        <v>460</v>
      </c>
      <c r="L72" s="21">
        <f t="shared" si="4"/>
        <v>0</v>
      </c>
      <c r="M72" s="46" t="s">
        <v>461</v>
      </c>
      <c r="N72" s="11">
        <v>28</v>
      </c>
      <c r="O72" s="11" t="s">
        <v>460</v>
      </c>
      <c r="P72" s="11" t="s">
        <v>460</v>
      </c>
      <c r="Q72" s="27" t="s">
        <v>368</v>
      </c>
      <c r="R72" s="23" t="str">
        <f t="shared" si="5"/>
        <v>NC</v>
      </c>
      <c r="S72" s="37">
        <v>107649.73</v>
      </c>
      <c r="T72" s="11" t="s">
        <v>462</v>
      </c>
      <c r="U72" s="11" t="s">
        <v>460</v>
      </c>
      <c r="V72" s="27">
        <v>67</v>
      </c>
      <c r="W72" s="11"/>
      <c r="AB72" s="7"/>
    </row>
    <row r="73" spans="1:28" x14ac:dyDescent="0.25">
      <c r="A73" s="35" t="s">
        <v>181</v>
      </c>
      <c r="B73" s="36" t="s">
        <v>318</v>
      </c>
      <c r="C73" s="25" t="s">
        <v>52</v>
      </c>
      <c r="D73" s="27" t="s">
        <v>357</v>
      </c>
      <c r="E73" s="26" t="s">
        <v>394</v>
      </c>
      <c r="F73" s="26" t="s">
        <v>434</v>
      </c>
      <c r="G73" s="27" t="s">
        <v>362</v>
      </c>
      <c r="H73" s="27" t="s">
        <v>360</v>
      </c>
      <c r="I73" s="27">
        <v>96</v>
      </c>
      <c r="J73" s="28">
        <v>1482672</v>
      </c>
      <c r="K73" s="11" t="s">
        <v>460</v>
      </c>
      <c r="L73" s="21">
        <f t="shared" si="4"/>
        <v>0</v>
      </c>
      <c r="M73" s="46" t="s">
        <v>461</v>
      </c>
      <c r="N73" s="11">
        <v>28</v>
      </c>
      <c r="O73" s="11" t="s">
        <v>460</v>
      </c>
      <c r="P73" s="11" t="s">
        <v>460</v>
      </c>
      <c r="Q73" s="27" t="s">
        <v>368</v>
      </c>
      <c r="R73" s="23" t="str">
        <f t="shared" si="5"/>
        <v>NC</v>
      </c>
      <c r="S73" s="38">
        <v>106923.46</v>
      </c>
      <c r="T73" s="11" t="s">
        <v>462</v>
      </c>
      <c r="U73" s="11" t="s">
        <v>460</v>
      </c>
      <c r="V73" s="27">
        <v>22</v>
      </c>
      <c r="W73" s="11"/>
      <c r="AB73" s="7"/>
    </row>
    <row r="74" spans="1:28" x14ac:dyDescent="0.25">
      <c r="A74" s="35" t="s">
        <v>182</v>
      </c>
      <c r="B74" s="36" t="s">
        <v>319</v>
      </c>
      <c r="C74" s="25" t="s">
        <v>29</v>
      </c>
      <c r="D74" s="27" t="s">
        <v>358</v>
      </c>
      <c r="E74" s="26" t="s">
        <v>380</v>
      </c>
      <c r="F74" s="26" t="s">
        <v>437</v>
      </c>
      <c r="G74" s="27" t="s">
        <v>362</v>
      </c>
      <c r="H74" s="27" t="s">
        <v>359</v>
      </c>
      <c r="I74" s="27">
        <v>36</v>
      </c>
      <c r="J74" s="28">
        <v>477091</v>
      </c>
      <c r="K74" s="11" t="s">
        <v>460</v>
      </c>
      <c r="L74" s="21">
        <f t="shared" si="4"/>
        <v>0</v>
      </c>
      <c r="M74" s="46" t="s">
        <v>461</v>
      </c>
      <c r="N74" s="11">
        <v>28</v>
      </c>
      <c r="O74" s="11" t="s">
        <v>460</v>
      </c>
      <c r="P74" s="11" t="s">
        <v>460</v>
      </c>
      <c r="Q74" s="27" t="s">
        <v>368</v>
      </c>
      <c r="R74" s="23" t="str">
        <f t="shared" si="5"/>
        <v>NC</v>
      </c>
      <c r="S74" s="37">
        <v>91748.27</v>
      </c>
      <c r="T74" s="11" t="s">
        <v>462</v>
      </c>
      <c r="U74" s="11" t="s">
        <v>460</v>
      </c>
      <c r="V74" s="27">
        <v>37</v>
      </c>
      <c r="W74" s="11"/>
      <c r="AB74" s="7"/>
    </row>
    <row r="75" spans="1:28" ht="48" x14ac:dyDescent="0.25">
      <c r="A75" s="35" t="s">
        <v>183</v>
      </c>
      <c r="B75" s="36" t="s">
        <v>320</v>
      </c>
      <c r="C75" s="25" t="s">
        <v>12</v>
      </c>
      <c r="D75" s="27" t="s">
        <v>357</v>
      </c>
      <c r="E75" s="26" t="s">
        <v>374</v>
      </c>
      <c r="F75" s="26" t="s">
        <v>429</v>
      </c>
      <c r="G75" s="27" t="s">
        <v>366</v>
      </c>
      <c r="H75" s="27" t="s">
        <v>359</v>
      </c>
      <c r="I75" s="27">
        <v>77</v>
      </c>
      <c r="J75" s="28">
        <v>1510000</v>
      </c>
      <c r="K75" s="11" t="s">
        <v>460</v>
      </c>
      <c r="L75" s="21">
        <f t="shared" si="4"/>
        <v>0</v>
      </c>
      <c r="M75" s="46" t="s">
        <v>460</v>
      </c>
      <c r="N75" s="11">
        <v>28</v>
      </c>
      <c r="O75" s="11" t="s">
        <v>460</v>
      </c>
      <c r="P75" s="11" t="s">
        <v>460</v>
      </c>
      <c r="Q75" s="27" t="s">
        <v>368</v>
      </c>
      <c r="R75" s="23" t="str">
        <f t="shared" si="5"/>
        <v>NC</v>
      </c>
      <c r="S75" s="37">
        <v>106574.93</v>
      </c>
      <c r="T75" s="11" t="s">
        <v>462</v>
      </c>
      <c r="U75" s="11" t="s">
        <v>460</v>
      </c>
      <c r="V75" s="27">
        <v>19</v>
      </c>
      <c r="W75" s="11"/>
      <c r="AB75" s="7"/>
    </row>
    <row r="76" spans="1:28" x14ac:dyDescent="0.25">
      <c r="A76" s="35" t="s">
        <v>184</v>
      </c>
      <c r="B76" s="36" t="s">
        <v>321</v>
      </c>
      <c r="C76" s="25" t="s">
        <v>52</v>
      </c>
      <c r="D76" s="27" t="s">
        <v>357</v>
      </c>
      <c r="E76" s="26" t="s">
        <v>394</v>
      </c>
      <c r="F76" s="26" t="s">
        <v>434</v>
      </c>
      <c r="G76" s="27" t="s">
        <v>362</v>
      </c>
      <c r="H76" s="27" t="s">
        <v>360</v>
      </c>
      <c r="I76" s="27">
        <v>96</v>
      </c>
      <c r="J76" s="28">
        <v>1479357</v>
      </c>
      <c r="K76" s="11" t="s">
        <v>460</v>
      </c>
      <c r="L76" s="21">
        <f t="shared" si="4"/>
        <v>0</v>
      </c>
      <c r="M76" s="46" t="s">
        <v>461</v>
      </c>
      <c r="N76" s="11">
        <v>28</v>
      </c>
      <c r="O76" s="11" t="s">
        <v>460</v>
      </c>
      <c r="P76" s="11" t="s">
        <v>460</v>
      </c>
      <c r="Q76" s="27" t="s">
        <v>368</v>
      </c>
      <c r="R76" s="23" t="str">
        <f t="shared" si="5"/>
        <v>NC</v>
      </c>
      <c r="S76" s="38">
        <v>106684.4</v>
      </c>
      <c r="T76" s="11" t="s">
        <v>462</v>
      </c>
      <c r="U76" s="11" t="s">
        <v>460</v>
      </c>
      <c r="V76" s="27">
        <v>9</v>
      </c>
      <c r="W76" s="11"/>
      <c r="AB76" s="7"/>
    </row>
    <row r="77" spans="1:28" x14ac:dyDescent="0.25">
      <c r="A77" s="35" t="s">
        <v>185</v>
      </c>
      <c r="B77" s="36" t="s">
        <v>322</v>
      </c>
      <c r="C77" s="25" t="s">
        <v>24</v>
      </c>
      <c r="D77" s="27" t="s">
        <v>357</v>
      </c>
      <c r="E77" s="26" t="s">
        <v>394</v>
      </c>
      <c r="F77" s="26" t="s">
        <v>434</v>
      </c>
      <c r="G77" s="27" t="s">
        <v>364</v>
      </c>
      <c r="H77" s="27" t="s">
        <v>360</v>
      </c>
      <c r="I77" s="27">
        <v>100</v>
      </c>
      <c r="J77" s="28">
        <v>1510000</v>
      </c>
      <c r="K77" s="11" t="s">
        <v>460</v>
      </c>
      <c r="L77" s="21">
        <f t="shared" si="4"/>
        <v>0</v>
      </c>
      <c r="M77" s="46" t="s">
        <v>461</v>
      </c>
      <c r="N77" s="11">
        <v>28</v>
      </c>
      <c r="O77" s="11" t="s">
        <v>460</v>
      </c>
      <c r="P77" s="11" t="s">
        <v>460</v>
      </c>
      <c r="Q77" s="27" t="s">
        <v>368</v>
      </c>
      <c r="R77" s="23" t="str">
        <f t="shared" si="5"/>
        <v>NC</v>
      </c>
      <c r="S77" s="38">
        <v>104538.46</v>
      </c>
      <c r="T77" s="11" t="s">
        <v>462</v>
      </c>
      <c r="U77" s="11" t="s">
        <v>460</v>
      </c>
      <c r="V77" s="27">
        <v>99</v>
      </c>
      <c r="W77" s="11"/>
      <c r="AB77" s="7"/>
    </row>
    <row r="78" spans="1:28" x14ac:dyDescent="0.25">
      <c r="A78" s="35" t="s">
        <v>186</v>
      </c>
      <c r="B78" s="36" t="s">
        <v>323</v>
      </c>
      <c r="C78" s="25" t="s">
        <v>72</v>
      </c>
      <c r="D78" s="27" t="s">
        <v>357</v>
      </c>
      <c r="E78" s="26" t="s">
        <v>394</v>
      </c>
      <c r="F78" s="26" t="s">
        <v>434</v>
      </c>
      <c r="G78" s="27" t="s">
        <v>362</v>
      </c>
      <c r="H78" s="27" t="s">
        <v>360</v>
      </c>
      <c r="I78" s="27">
        <v>90</v>
      </c>
      <c r="J78" s="28">
        <v>1386742</v>
      </c>
      <c r="K78" s="11" t="s">
        <v>460</v>
      </c>
      <c r="L78" s="21">
        <f t="shared" si="4"/>
        <v>0</v>
      </c>
      <c r="M78" s="46" t="s">
        <v>461</v>
      </c>
      <c r="N78" s="11">
        <v>28</v>
      </c>
      <c r="O78" s="11" t="s">
        <v>460</v>
      </c>
      <c r="P78" s="11" t="s">
        <v>460</v>
      </c>
      <c r="Q78" s="27" t="s">
        <v>368</v>
      </c>
      <c r="R78" s="23" t="str">
        <f t="shared" si="5"/>
        <v>NC</v>
      </c>
      <c r="S78" s="38">
        <v>106672.46</v>
      </c>
      <c r="T78" s="11" t="s">
        <v>462</v>
      </c>
      <c r="U78" s="11" t="s">
        <v>460</v>
      </c>
      <c r="V78" s="27">
        <v>15</v>
      </c>
      <c r="W78" s="11"/>
      <c r="AB78" s="7"/>
    </row>
    <row r="79" spans="1:28" x14ac:dyDescent="0.25">
      <c r="A79" s="35" t="s">
        <v>187</v>
      </c>
      <c r="B79" s="36" t="s">
        <v>324</v>
      </c>
      <c r="C79" s="25" t="s">
        <v>9</v>
      </c>
      <c r="D79" s="27" t="s">
        <v>357</v>
      </c>
      <c r="E79" s="26" t="s">
        <v>394</v>
      </c>
      <c r="F79" s="26" t="s">
        <v>434</v>
      </c>
      <c r="G79" s="27" t="s">
        <v>364</v>
      </c>
      <c r="H79" s="27" t="s">
        <v>360</v>
      </c>
      <c r="I79" s="27">
        <v>90</v>
      </c>
      <c r="J79" s="28">
        <v>1510000</v>
      </c>
      <c r="K79" s="11" t="s">
        <v>460</v>
      </c>
      <c r="L79" s="21">
        <f t="shared" si="4"/>
        <v>0</v>
      </c>
      <c r="M79" s="46" t="s">
        <v>461</v>
      </c>
      <c r="N79" s="11">
        <v>28</v>
      </c>
      <c r="O79" s="11" t="s">
        <v>460</v>
      </c>
      <c r="P79" s="11" t="s">
        <v>460</v>
      </c>
      <c r="Q79" s="27" t="s">
        <v>368</v>
      </c>
      <c r="R79" s="23" t="str">
        <f t="shared" si="5"/>
        <v>NC</v>
      </c>
      <c r="S79" s="38">
        <v>100473.08</v>
      </c>
      <c r="T79" s="11" t="s">
        <v>462</v>
      </c>
      <c r="U79" s="11" t="s">
        <v>460</v>
      </c>
      <c r="V79" s="27">
        <v>61</v>
      </c>
      <c r="W79" s="11"/>
      <c r="AB79" s="7"/>
    </row>
    <row r="80" spans="1:28" x14ac:dyDescent="0.25">
      <c r="A80" s="35" t="s">
        <v>188</v>
      </c>
      <c r="B80" s="36" t="s">
        <v>325</v>
      </c>
      <c r="C80" s="25" t="s">
        <v>13</v>
      </c>
      <c r="D80" s="27" t="s">
        <v>357</v>
      </c>
      <c r="E80" s="26" t="s">
        <v>394</v>
      </c>
      <c r="F80" s="26" t="s">
        <v>434</v>
      </c>
      <c r="G80" s="27" t="s">
        <v>362</v>
      </c>
      <c r="H80" s="27" t="s">
        <v>360</v>
      </c>
      <c r="I80" s="27">
        <v>80</v>
      </c>
      <c r="J80" s="28">
        <v>1447490</v>
      </c>
      <c r="K80" s="11" t="s">
        <v>460</v>
      </c>
      <c r="L80" s="21">
        <f t="shared" si="4"/>
        <v>0</v>
      </c>
      <c r="M80" s="46" t="s">
        <v>461</v>
      </c>
      <c r="N80" s="11">
        <v>28</v>
      </c>
      <c r="O80" s="11" t="s">
        <v>460</v>
      </c>
      <c r="P80" s="11" t="s">
        <v>460</v>
      </c>
      <c r="Q80" s="27" t="s">
        <v>368</v>
      </c>
      <c r="R80" s="23" t="str">
        <f t="shared" si="5"/>
        <v>NC</v>
      </c>
      <c r="S80" s="38">
        <v>108352.98</v>
      </c>
      <c r="T80" s="11" t="s">
        <v>462</v>
      </c>
      <c r="U80" s="11" t="s">
        <v>460</v>
      </c>
      <c r="V80" s="27">
        <v>16</v>
      </c>
      <c r="W80" s="11"/>
      <c r="AB80" s="7"/>
    </row>
    <row r="81" spans="1:28" x14ac:dyDescent="0.25">
      <c r="A81" s="35" t="s">
        <v>189</v>
      </c>
      <c r="B81" s="36" t="s">
        <v>326</v>
      </c>
      <c r="C81" s="25" t="s">
        <v>24</v>
      </c>
      <c r="D81" s="27" t="s">
        <v>357</v>
      </c>
      <c r="E81" s="26" t="s">
        <v>394</v>
      </c>
      <c r="F81" s="26" t="s">
        <v>434</v>
      </c>
      <c r="G81" s="27" t="s">
        <v>362</v>
      </c>
      <c r="H81" s="27" t="s">
        <v>360</v>
      </c>
      <c r="I81" s="27">
        <v>96</v>
      </c>
      <c r="J81" s="28">
        <v>1475944</v>
      </c>
      <c r="K81" s="11" t="s">
        <v>460</v>
      </c>
      <c r="L81" s="21">
        <f t="shared" si="4"/>
        <v>0</v>
      </c>
      <c r="M81" s="46" t="s">
        <v>461</v>
      </c>
      <c r="N81" s="11">
        <v>28</v>
      </c>
      <c r="O81" s="11" t="s">
        <v>460</v>
      </c>
      <c r="P81" s="11" t="s">
        <v>460</v>
      </c>
      <c r="Q81" s="27" t="s">
        <v>368</v>
      </c>
      <c r="R81" s="23" t="str">
        <f t="shared" si="5"/>
        <v>NC</v>
      </c>
      <c r="S81" s="38">
        <v>106438.27</v>
      </c>
      <c r="T81" s="11" t="s">
        <v>462</v>
      </c>
      <c r="U81" s="11" t="s">
        <v>460</v>
      </c>
      <c r="V81" s="27">
        <v>78</v>
      </c>
      <c r="W81" s="11"/>
      <c r="AB81" s="7"/>
    </row>
    <row r="82" spans="1:28" ht="24" x14ac:dyDescent="0.25">
      <c r="A82" s="35" t="s">
        <v>190</v>
      </c>
      <c r="B82" s="36" t="s">
        <v>327</v>
      </c>
      <c r="C82" s="25" t="s">
        <v>9</v>
      </c>
      <c r="D82" s="27" t="s">
        <v>357</v>
      </c>
      <c r="E82" s="26" t="s">
        <v>395</v>
      </c>
      <c r="F82" s="26" t="s">
        <v>438</v>
      </c>
      <c r="G82" s="27" t="s">
        <v>364</v>
      </c>
      <c r="H82" s="27" t="s">
        <v>361</v>
      </c>
      <c r="I82" s="27">
        <v>106</v>
      </c>
      <c r="J82" s="28">
        <v>1510000</v>
      </c>
      <c r="K82" s="11" t="s">
        <v>460</v>
      </c>
      <c r="L82" s="21">
        <f t="shared" si="4"/>
        <v>0</v>
      </c>
      <c r="M82" s="46" t="s">
        <v>461</v>
      </c>
      <c r="N82" s="11">
        <v>28</v>
      </c>
      <c r="O82" s="11" t="s">
        <v>460</v>
      </c>
      <c r="P82" s="11" t="s">
        <v>460</v>
      </c>
      <c r="Q82" s="27" t="s">
        <v>370</v>
      </c>
      <c r="R82" s="23" t="str">
        <f t="shared" si="5"/>
        <v>NC</v>
      </c>
      <c r="S82" s="37">
        <v>98621.19</v>
      </c>
      <c r="T82" s="11" t="s">
        <v>462</v>
      </c>
      <c r="U82" s="11" t="s">
        <v>460</v>
      </c>
      <c r="V82" s="27">
        <v>135</v>
      </c>
      <c r="W82" s="11"/>
      <c r="AB82" s="7"/>
    </row>
    <row r="83" spans="1:28" ht="24" x14ac:dyDescent="0.25">
      <c r="A83" s="35" t="s">
        <v>191</v>
      </c>
      <c r="B83" s="36" t="s">
        <v>328</v>
      </c>
      <c r="C83" s="25" t="s">
        <v>14</v>
      </c>
      <c r="D83" s="27" t="s">
        <v>357</v>
      </c>
      <c r="E83" s="26" t="s">
        <v>374</v>
      </c>
      <c r="F83" s="26" t="s">
        <v>401</v>
      </c>
      <c r="G83" s="27" t="s">
        <v>362</v>
      </c>
      <c r="H83" s="27" t="s">
        <v>359</v>
      </c>
      <c r="I83" s="27">
        <v>60</v>
      </c>
      <c r="J83" s="28">
        <v>1100000</v>
      </c>
      <c r="K83" s="11" t="s">
        <v>460</v>
      </c>
      <c r="L83" s="21">
        <f t="shared" si="4"/>
        <v>0</v>
      </c>
      <c r="M83" s="46" t="s">
        <v>461</v>
      </c>
      <c r="N83" s="11">
        <v>28</v>
      </c>
      <c r="O83" s="11" t="s">
        <v>460</v>
      </c>
      <c r="P83" s="11" t="s">
        <v>460</v>
      </c>
      <c r="Q83" s="27" t="s">
        <v>368</v>
      </c>
      <c r="R83" s="23" t="str">
        <f t="shared" si="5"/>
        <v>NC</v>
      </c>
      <c r="S83" s="37">
        <v>109788.46</v>
      </c>
      <c r="T83" s="11" t="s">
        <v>463</v>
      </c>
      <c r="U83" s="11" t="s">
        <v>460</v>
      </c>
      <c r="V83" s="27">
        <v>113</v>
      </c>
      <c r="W83" s="11"/>
      <c r="AB83" s="7"/>
    </row>
    <row r="84" spans="1:28" ht="24" x14ac:dyDescent="0.25">
      <c r="A84" s="35" t="s">
        <v>192</v>
      </c>
      <c r="B84" s="36" t="s">
        <v>329</v>
      </c>
      <c r="C84" s="25" t="s">
        <v>15</v>
      </c>
      <c r="D84" s="27" t="s">
        <v>357</v>
      </c>
      <c r="E84" s="26" t="s">
        <v>374</v>
      </c>
      <c r="F84" s="26" t="s">
        <v>401</v>
      </c>
      <c r="G84" s="27" t="s">
        <v>362</v>
      </c>
      <c r="H84" s="27" t="s">
        <v>360</v>
      </c>
      <c r="I84" s="27">
        <v>70</v>
      </c>
      <c r="J84" s="28">
        <v>860000</v>
      </c>
      <c r="K84" s="11" t="s">
        <v>460</v>
      </c>
      <c r="L84" s="21">
        <f t="shared" si="4"/>
        <v>0</v>
      </c>
      <c r="M84" s="46" t="s">
        <v>461</v>
      </c>
      <c r="N84" s="11">
        <v>28</v>
      </c>
      <c r="O84" s="11" t="s">
        <v>460</v>
      </c>
      <c r="P84" s="11" t="s">
        <v>460</v>
      </c>
      <c r="Q84" s="27" t="s">
        <v>368</v>
      </c>
      <c r="R84" s="23" t="str">
        <f t="shared" si="5"/>
        <v>NC</v>
      </c>
      <c r="S84" s="37">
        <v>110571.43</v>
      </c>
      <c r="T84" s="11" t="s">
        <v>463</v>
      </c>
      <c r="U84" s="11" t="s">
        <v>460</v>
      </c>
      <c r="V84" s="27">
        <v>69</v>
      </c>
      <c r="W84" s="11"/>
      <c r="AB84" s="7"/>
    </row>
    <row r="85" spans="1:28" ht="24" x14ac:dyDescent="0.25">
      <c r="A85" s="35" t="s">
        <v>195</v>
      </c>
      <c r="B85" s="36" t="s">
        <v>332</v>
      </c>
      <c r="C85" s="25" t="s">
        <v>22</v>
      </c>
      <c r="D85" s="27" t="s">
        <v>357</v>
      </c>
      <c r="E85" s="26" t="s">
        <v>384</v>
      </c>
      <c r="F85" s="26" t="s">
        <v>420</v>
      </c>
      <c r="G85" s="27" t="s">
        <v>362</v>
      </c>
      <c r="H85" s="27" t="s">
        <v>359</v>
      </c>
      <c r="I85" s="27">
        <v>90</v>
      </c>
      <c r="J85" s="28">
        <v>1510000</v>
      </c>
      <c r="K85" s="11" t="s">
        <v>460</v>
      </c>
      <c r="L85" s="21">
        <f t="shared" si="4"/>
        <v>0</v>
      </c>
      <c r="M85" s="46" t="s">
        <v>460</v>
      </c>
      <c r="N85" s="11">
        <v>28</v>
      </c>
      <c r="O85" s="11" t="s">
        <v>460</v>
      </c>
      <c r="P85" s="11" t="s">
        <v>460</v>
      </c>
      <c r="Q85" s="27" t="s">
        <v>368</v>
      </c>
      <c r="R85" s="23" t="str">
        <f t="shared" si="5"/>
        <v>NC</v>
      </c>
      <c r="S85" s="37">
        <v>116153.85</v>
      </c>
      <c r="T85" s="11" t="s">
        <v>463</v>
      </c>
      <c r="U85" s="11" t="s">
        <v>460</v>
      </c>
      <c r="V85" s="27">
        <v>43</v>
      </c>
      <c r="W85" s="11"/>
      <c r="AB85" s="7"/>
    </row>
    <row r="86" spans="1:28" x14ac:dyDescent="0.25">
      <c r="A86" s="35" t="s">
        <v>196</v>
      </c>
      <c r="B86" s="36" t="s">
        <v>333</v>
      </c>
      <c r="C86" s="25" t="s">
        <v>10</v>
      </c>
      <c r="D86" s="27" t="s">
        <v>357</v>
      </c>
      <c r="E86" s="26" t="s">
        <v>398</v>
      </c>
      <c r="F86" s="26" t="s">
        <v>441</v>
      </c>
      <c r="G86" s="27" t="s">
        <v>362</v>
      </c>
      <c r="H86" s="27" t="s">
        <v>360</v>
      </c>
      <c r="I86" s="27">
        <v>86</v>
      </c>
      <c r="J86" s="28">
        <v>1510000</v>
      </c>
      <c r="K86" s="11" t="s">
        <v>460</v>
      </c>
      <c r="L86" s="21">
        <f t="shared" si="4"/>
        <v>0</v>
      </c>
      <c r="M86" s="46" t="s">
        <v>461</v>
      </c>
      <c r="N86" s="11">
        <v>28</v>
      </c>
      <c r="O86" s="11" t="s">
        <v>460</v>
      </c>
      <c r="P86" s="11" t="s">
        <v>460</v>
      </c>
      <c r="Q86" s="27" t="s">
        <v>368</v>
      </c>
      <c r="R86" s="23" t="str">
        <f t="shared" si="5"/>
        <v>NC</v>
      </c>
      <c r="S86" s="37">
        <v>105146.24000000001</v>
      </c>
      <c r="T86" s="11" t="s">
        <v>462</v>
      </c>
      <c r="U86" s="11" t="s">
        <v>460</v>
      </c>
      <c r="V86" s="27">
        <v>79</v>
      </c>
      <c r="W86" s="11"/>
      <c r="AB86" s="7"/>
    </row>
    <row r="87" spans="1:28" ht="24" x14ac:dyDescent="0.25">
      <c r="A87" s="35" t="s">
        <v>197</v>
      </c>
      <c r="B87" s="36" t="s">
        <v>334</v>
      </c>
      <c r="C87" s="25" t="s">
        <v>15</v>
      </c>
      <c r="D87" s="27" t="s">
        <v>357</v>
      </c>
      <c r="E87" s="26" t="s">
        <v>374</v>
      </c>
      <c r="F87" s="26" t="s">
        <v>401</v>
      </c>
      <c r="G87" s="27" t="s">
        <v>364</v>
      </c>
      <c r="H87" s="27" t="s">
        <v>359</v>
      </c>
      <c r="I87" s="27">
        <v>60</v>
      </c>
      <c r="J87" s="28">
        <v>1085000</v>
      </c>
      <c r="K87" s="11" t="s">
        <v>460</v>
      </c>
      <c r="L87" s="21">
        <f t="shared" si="4"/>
        <v>0</v>
      </c>
      <c r="M87" s="46" t="s">
        <v>461</v>
      </c>
      <c r="N87" s="11">
        <v>28</v>
      </c>
      <c r="O87" s="11" t="s">
        <v>460</v>
      </c>
      <c r="P87" s="11" t="s">
        <v>460</v>
      </c>
      <c r="Q87" s="27" t="s">
        <v>368</v>
      </c>
      <c r="R87" s="23" t="str">
        <f t="shared" si="5"/>
        <v>NC</v>
      </c>
      <c r="S87" s="37">
        <v>108291.35</v>
      </c>
      <c r="T87" s="11" t="s">
        <v>462</v>
      </c>
      <c r="U87" s="11" t="s">
        <v>460</v>
      </c>
      <c r="V87" s="27">
        <v>59</v>
      </c>
      <c r="W87" s="11"/>
      <c r="AB87" s="7"/>
    </row>
    <row r="88" spans="1:28" x14ac:dyDescent="0.25">
      <c r="A88" s="35" t="s">
        <v>198</v>
      </c>
      <c r="B88" s="36" t="s">
        <v>335</v>
      </c>
      <c r="C88" s="25" t="s">
        <v>20</v>
      </c>
      <c r="D88" s="27" t="s">
        <v>357</v>
      </c>
      <c r="E88" s="26" t="s">
        <v>398</v>
      </c>
      <c r="F88" s="26" t="s">
        <v>442</v>
      </c>
      <c r="G88" s="27" t="s">
        <v>362</v>
      </c>
      <c r="H88" s="27" t="s">
        <v>359</v>
      </c>
      <c r="I88" s="27">
        <v>84</v>
      </c>
      <c r="J88" s="28">
        <v>1485000</v>
      </c>
      <c r="K88" s="11" t="s">
        <v>460</v>
      </c>
      <c r="L88" s="21">
        <f t="shared" si="4"/>
        <v>0</v>
      </c>
      <c r="M88" s="46" t="s">
        <v>461</v>
      </c>
      <c r="N88" s="11">
        <v>28</v>
      </c>
      <c r="O88" s="11" t="s">
        <v>460</v>
      </c>
      <c r="P88" s="11" t="s">
        <v>460</v>
      </c>
      <c r="Q88" s="27" t="s">
        <v>368</v>
      </c>
      <c r="R88" s="23" t="str">
        <f t="shared" si="5"/>
        <v>NC</v>
      </c>
      <c r="S88" s="37">
        <v>105867.45</v>
      </c>
      <c r="T88" s="11" t="s">
        <v>462</v>
      </c>
      <c r="U88" s="11" t="s">
        <v>460</v>
      </c>
      <c r="V88" s="27">
        <v>75</v>
      </c>
      <c r="W88" s="11"/>
      <c r="AB88" s="7"/>
    </row>
    <row r="89" spans="1:28" ht="24" x14ac:dyDescent="0.25">
      <c r="A89" s="35" t="s">
        <v>199</v>
      </c>
      <c r="B89" s="36" t="s">
        <v>336</v>
      </c>
      <c r="C89" s="25" t="s">
        <v>68</v>
      </c>
      <c r="D89" s="27" t="s">
        <v>357</v>
      </c>
      <c r="E89" s="26" t="s">
        <v>399</v>
      </c>
      <c r="F89" s="26" t="s">
        <v>443</v>
      </c>
      <c r="G89" s="27" t="s">
        <v>362</v>
      </c>
      <c r="H89" s="27" t="s">
        <v>359</v>
      </c>
      <c r="I89" s="27">
        <v>80</v>
      </c>
      <c r="J89" s="28">
        <v>1260000</v>
      </c>
      <c r="K89" s="11" t="s">
        <v>460</v>
      </c>
      <c r="L89" s="21">
        <f t="shared" si="4"/>
        <v>0</v>
      </c>
      <c r="M89" s="46" t="s">
        <v>461</v>
      </c>
      <c r="N89" s="11">
        <v>28</v>
      </c>
      <c r="O89" s="11" t="s">
        <v>460</v>
      </c>
      <c r="P89" s="11" t="s">
        <v>460</v>
      </c>
      <c r="Q89" s="27" t="s">
        <v>368</v>
      </c>
      <c r="R89" s="23" t="str">
        <f t="shared" si="5"/>
        <v>NC</v>
      </c>
      <c r="S89" s="37">
        <v>109038.46</v>
      </c>
      <c r="T89" s="11" t="s">
        <v>463</v>
      </c>
      <c r="U89" s="11" t="s">
        <v>460</v>
      </c>
      <c r="V89" s="27">
        <v>131</v>
      </c>
      <c r="W89" s="11"/>
      <c r="AB89" s="7"/>
    </row>
    <row r="90" spans="1:28" ht="24" x14ac:dyDescent="0.25">
      <c r="A90" s="35" t="s">
        <v>200</v>
      </c>
      <c r="B90" s="36" t="s">
        <v>337</v>
      </c>
      <c r="C90" s="25" t="s">
        <v>14</v>
      </c>
      <c r="D90" s="27" t="s">
        <v>357</v>
      </c>
      <c r="E90" s="26" t="s">
        <v>399</v>
      </c>
      <c r="F90" s="26" t="s">
        <v>443</v>
      </c>
      <c r="G90" s="27" t="s">
        <v>362</v>
      </c>
      <c r="H90" s="27" t="s">
        <v>359</v>
      </c>
      <c r="I90" s="27">
        <v>80</v>
      </c>
      <c r="J90" s="28">
        <v>1298000</v>
      </c>
      <c r="K90" s="11" t="s">
        <v>460</v>
      </c>
      <c r="L90" s="21">
        <f t="shared" si="4"/>
        <v>0</v>
      </c>
      <c r="M90" s="46" t="s">
        <v>460</v>
      </c>
      <c r="N90" s="11">
        <v>28</v>
      </c>
      <c r="O90" s="11" t="s">
        <v>460</v>
      </c>
      <c r="P90" s="11" t="s">
        <v>460</v>
      </c>
      <c r="Q90" s="27" t="s">
        <v>368</v>
      </c>
      <c r="R90" s="23" t="str">
        <f t="shared" si="5"/>
        <v>NC</v>
      </c>
      <c r="S90" s="37">
        <v>112326.92</v>
      </c>
      <c r="T90" s="11" t="s">
        <v>463</v>
      </c>
      <c r="U90" s="11" t="s">
        <v>460</v>
      </c>
      <c r="V90" s="27">
        <v>119</v>
      </c>
      <c r="W90" s="11"/>
      <c r="AB90" s="7"/>
    </row>
    <row r="91" spans="1:28" ht="24" x14ac:dyDescent="0.25">
      <c r="A91" s="35" t="s">
        <v>201</v>
      </c>
      <c r="B91" s="36" t="s">
        <v>338</v>
      </c>
      <c r="C91" s="25" t="s">
        <v>9</v>
      </c>
      <c r="D91" s="27" t="s">
        <v>357</v>
      </c>
      <c r="E91" s="26" t="s">
        <v>399</v>
      </c>
      <c r="F91" s="26" t="s">
        <v>443</v>
      </c>
      <c r="G91" s="27" t="s">
        <v>362</v>
      </c>
      <c r="H91" s="27" t="s">
        <v>360</v>
      </c>
      <c r="I91" s="27">
        <v>84</v>
      </c>
      <c r="J91" s="28">
        <v>1336000</v>
      </c>
      <c r="K91" s="11" t="s">
        <v>460</v>
      </c>
      <c r="L91" s="21">
        <f t="shared" si="4"/>
        <v>0</v>
      </c>
      <c r="M91" s="46" t="s">
        <v>461</v>
      </c>
      <c r="N91" s="11">
        <v>28</v>
      </c>
      <c r="O91" s="11" t="s">
        <v>460</v>
      </c>
      <c r="P91" s="11" t="s">
        <v>460</v>
      </c>
      <c r="Q91" s="27" t="s">
        <v>368</v>
      </c>
      <c r="R91" s="23" t="str">
        <f t="shared" si="5"/>
        <v>NC</v>
      </c>
      <c r="S91" s="37">
        <v>110109.89</v>
      </c>
      <c r="T91" s="11" t="s">
        <v>463</v>
      </c>
      <c r="U91" s="11" t="s">
        <v>460</v>
      </c>
      <c r="V91" s="27">
        <v>76</v>
      </c>
      <c r="W91" s="11"/>
      <c r="AB91" s="7"/>
    </row>
    <row r="92" spans="1:28" ht="24" x14ac:dyDescent="0.25">
      <c r="A92" s="35" t="s">
        <v>204</v>
      </c>
      <c r="B92" s="36" t="s">
        <v>341</v>
      </c>
      <c r="C92" s="25" t="s">
        <v>12</v>
      </c>
      <c r="D92" s="27" t="s">
        <v>357</v>
      </c>
      <c r="E92" s="26" t="s">
        <v>399</v>
      </c>
      <c r="F92" s="26" t="s">
        <v>443</v>
      </c>
      <c r="G92" s="27" t="s">
        <v>362</v>
      </c>
      <c r="H92" s="27" t="s">
        <v>360</v>
      </c>
      <c r="I92" s="27">
        <v>96</v>
      </c>
      <c r="J92" s="28">
        <v>1510000</v>
      </c>
      <c r="K92" s="11" t="s">
        <v>460</v>
      </c>
      <c r="L92" s="21">
        <f t="shared" si="4"/>
        <v>0</v>
      </c>
      <c r="M92" s="46" t="s">
        <v>461</v>
      </c>
      <c r="N92" s="11">
        <v>23</v>
      </c>
      <c r="O92" s="11" t="s">
        <v>460</v>
      </c>
      <c r="P92" s="11" t="s">
        <v>460</v>
      </c>
      <c r="Q92" s="27" t="s">
        <v>368</v>
      </c>
      <c r="R92" s="23" t="str">
        <f t="shared" si="5"/>
        <v>NC</v>
      </c>
      <c r="S92" s="37">
        <v>108894.23</v>
      </c>
      <c r="T92" s="11" t="s">
        <v>462</v>
      </c>
      <c r="U92" s="11" t="s">
        <v>460</v>
      </c>
      <c r="V92" s="27">
        <v>128</v>
      </c>
      <c r="W92" s="11"/>
      <c r="AB92" s="7"/>
    </row>
    <row r="93" spans="1:28" ht="24" x14ac:dyDescent="0.25">
      <c r="A93" s="35" t="s">
        <v>205</v>
      </c>
      <c r="B93" s="36" t="s">
        <v>342</v>
      </c>
      <c r="C93" s="25" t="s">
        <v>12</v>
      </c>
      <c r="D93" s="27" t="s">
        <v>357</v>
      </c>
      <c r="E93" s="26" t="s">
        <v>399</v>
      </c>
      <c r="F93" s="26" t="s">
        <v>443</v>
      </c>
      <c r="G93" s="27" t="s">
        <v>362</v>
      </c>
      <c r="H93" s="27" t="s">
        <v>360</v>
      </c>
      <c r="I93" s="27">
        <v>90</v>
      </c>
      <c r="J93" s="28">
        <v>1383000</v>
      </c>
      <c r="K93" s="11" t="s">
        <v>460</v>
      </c>
      <c r="L93" s="21">
        <f t="shared" si="4"/>
        <v>0</v>
      </c>
      <c r="M93" s="46" t="s">
        <v>461</v>
      </c>
      <c r="N93" s="11">
        <v>28</v>
      </c>
      <c r="O93" s="11" t="s">
        <v>460</v>
      </c>
      <c r="P93" s="11" t="s">
        <v>460</v>
      </c>
      <c r="Q93" s="27" t="s">
        <v>368</v>
      </c>
      <c r="R93" s="23" t="str">
        <f t="shared" si="5"/>
        <v>NC</v>
      </c>
      <c r="S93" s="37">
        <v>106384.62</v>
      </c>
      <c r="T93" s="11" t="s">
        <v>462</v>
      </c>
      <c r="U93" s="11" t="s">
        <v>460</v>
      </c>
      <c r="V93" s="27">
        <v>86</v>
      </c>
      <c r="W93" s="11"/>
      <c r="AB93" s="7"/>
    </row>
    <row r="94" spans="1:28" ht="48" x14ac:dyDescent="0.25">
      <c r="A94" s="35" t="s">
        <v>207</v>
      </c>
      <c r="B94" s="36" t="s">
        <v>344</v>
      </c>
      <c r="C94" s="25" t="s">
        <v>27</v>
      </c>
      <c r="D94" s="27" t="s">
        <v>357</v>
      </c>
      <c r="E94" s="26" t="s">
        <v>381</v>
      </c>
      <c r="F94" s="26" t="s">
        <v>416</v>
      </c>
      <c r="G94" s="27" t="s">
        <v>362</v>
      </c>
      <c r="H94" s="27" t="s">
        <v>359</v>
      </c>
      <c r="I94" s="27">
        <v>96</v>
      </c>
      <c r="J94" s="28">
        <v>1460000</v>
      </c>
      <c r="K94" s="11" t="s">
        <v>460</v>
      </c>
      <c r="L94" s="21">
        <f t="shared" si="4"/>
        <v>0</v>
      </c>
      <c r="M94" s="46" t="s">
        <v>460</v>
      </c>
      <c r="N94" s="11">
        <v>28</v>
      </c>
      <c r="O94" s="11" t="s">
        <v>460</v>
      </c>
      <c r="P94" s="11" t="s">
        <v>460</v>
      </c>
      <c r="Q94" s="27" t="s">
        <v>368</v>
      </c>
      <c r="R94" s="23" t="str">
        <f t="shared" si="5"/>
        <v>NC</v>
      </c>
      <c r="S94" s="37">
        <v>105288.46</v>
      </c>
      <c r="T94" s="11" t="s">
        <v>462</v>
      </c>
      <c r="U94" s="11" t="s">
        <v>460</v>
      </c>
      <c r="V94" s="27">
        <v>20</v>
      </c>
      <c r="W94" s="11"/>
      <c r="AB94" s="7"/>
    </row>
    <row r="95" spans="1:28" ht="24" x14ac:dyDescent="0.25">
      <c r="A95" s="35" t="s">
        <v>208</v>
      </c>
      <c r="B95" s="36" t="s">
        <v>345</v>
      </c>
      <c r="C95" s="25" t="s">
        <v>22</v>
      </c>
      <c r="D95" s="27" t="s">
        <v>357</v>
      </c>
      <c r="E95" s="26" t="s">
        <v>374</v>
      </c>
      <c r="F95" s="26" t="s">
        <v>401</v>
      </c>
      <c r="G95" s="27" t="s">
        <v>362</v>
      </c>
      <c r="H95" s="27" t="s">
        <v>359</v>
      </c>
      <c r="I95" s="27">
        <v>84</v>
      </c>
      <c r="J95" s="28">
        <v>1510000</v>
      </c>
      <c r="K95" s="11" t="s">
        <v>460</v>
      </c>
      <c r="L95" s="21">
        <f t="shared" si="4"/>
        <v>0</v>
      </c>
      <c r="M95" s="46" t="s">
        <v>460</v>
      </c>
      <c r="N95" s="11">
        <v>28</v>
      </c>
      <c r="O95" s="11" t="s">
        <v>460</v>
      </c>
      <c r="P95" s="11" t="s">
        <v>460</v>
      </c>
      <c r="Q95" s="27" t="s">
        <v>368</v>
      </c>
      <c r="R95" s="23" t="str">
        <f t="shared" si="5"/>
        <v>NC</v>
      </c>
      <c r="S95" s="37">
        <v>107649.73</v>
      </c>
      <c r="T95" s="11" t="s">
        <v>462</v>
      </c>
      <c r="U95" s="11" t="s">
        <v>460</v>
      </c>
      <c r="V95" s="27">
        <v>33</v>
      </c>
      <c r="W95" s="11"/>
      <c r="AB95" s="7"/>
    </row>
    <row r="96" spans="1:28" x14ac:dyDescent="0.25">
      <c r="A96" s="35" t="s">
        <v>209</v>
      </c>
      <c r="B96" s="36" t="s">
        <v>346</v>
      </c>
      <c r="C96" s="25" t="s">
        <v>27</v>
      </c>
      <c r="D96" s="27" t="s">
        <v>357</v>
      </c>
      <c r="E96" s="26" t="s">
        <v>394</v>
      </c>
      <c r="F96" s="26" t="s">
        <v>434</v>
      </c>
      <c r="G96" s="27" t="s">
        <v>362</v>
      </c>
      <c r="H96" s="27" t="s">
        <v>360</v>
      </c>
      <c r="I96" s="27">
        <v>80</v>
      </c>
      <c r="J96" s="28">
        <v>1427277</v>
      </c>
      <c r="K96" s="11" t="s">
        <v>460</v>
      </c>
      <c r="L96" s="21">
        <f t="shared" si="4"/>
        <v>0</v>
      </c>
      <c r="M96" s="46" t="s">
        <v>461</v>
      </c>
      <c r="N96" s="11">
        <v>28</v>
      </c>
      <c r="O96" s="11" t="s">
        <v>460</v>
      </c>
      <c r="P96" s="11" t="s">
        <v>460</v>
      </c>
      <c r="Q96" s="27" t="s">
        <v>368</v>
      </c>
      <c r="R96" s="23" t="str">
        <f t="shared" si="5"/>
        <v>NC</v>
      </c>
      <c r="S96" s="38">
        <v>106839.92</v>
      </c>
      <c r="T96" s="11" t="s">
        <v>462</v>
      </c>
      <c r="U96" s="11" t="s">
        <v>460</v>
      </c>
      <c r="V96" s="27">
        <v>88</v>
      </c>
      <c r="W96" s="11"/>
      <c r="AB96" s="7"/>
    </row>
    <row r="97" spans="1:28" ht="24" x14ac:dyDescent="0.25">
      <c r="A97" s="35" t="s">
        <v>210</v>
      </c>
      <c r="B97" s="36" t="s">
        <v>347</v>
      </c>
      <c r="C97" s="25" t="s">
        <v>21</v>
      </c>
      <c r="D97" s="27" t="s">
        <v>357</v>
      </c>
      <c r="E97" s="26" t="s">
        <v>374</v>
      </c>
      <c r="F97" s="26" t="s">
        <v>401</v>
      </c>
      <c r="G97" s="27" t="s">
        <v>366</v>
      </c>
      <c r="H97" s="27" t="s">
        <v>360</v>
      </c>
      <c r="I97" s="27"/>
      <c r="J97" s="28">
        <v>1175000</v>
      </c>
      <c r="K97" s="11" t="s">
        <v>460</v>
      </c>
      <c r="L97" s="21">
        <f t="shared" si="4"/>
        <v>0</v>
      </c>
      <c r="M97" s="46" t="s">
        <v>461</v>
      </c>
      <c r="N97" s="11">
        <v>28</v>
      </c>
      <c r="O97" s="11" t="s">
        <v>460</v>
      </c>
      <c r="P97" s="11" t="s">
        <v>460</v>
      </c>
      <c r="Q97" s="27" t="s">
        <v>368</v>
      </c>
      <c r="R97" s="23" t="str">
        <f t="shared" si="5"/>
        <v>NC</v>
      </c>
      <c r="S97" s="37">
        <v>108231.75</v>
      </c>
      <c r="T97" s="11" t="s">
        <v>462</v>
      </c>
      <c r="U97" s="11" t="s">
        <v>460</v>
      </c>
      <c r="V97" s="27">
        <v>74</v>
      </c>
      <c r="W97" s="11"/>
      <c r="AB97" s="7"/>
    </row>
    <row r="98" spans="1:28" ht="48" x14ac:dyDescent="0.25">
      <c r="A98" s="35" t="s">
        <v>211</v>
      </c>
      <c r="B98" s="36" t="s">
        <v>348</v>
      </c>
      <c r="C98" s="25" t="s">
        <v>15</v>
      </c>
      <c r="D98" s="27" t="s">
        <v>357</v>
      </c>
      <c r="E98" s="26" t="s">
        <v>381</v>
      </c>
      <c r="F98" s="26" t="s">
        <v>416</v>
      </c>
      <c r="G98" s="27" t="s">
        <v>362</v>
      </c>
      <c r="H98" s="27" t="s">
        <v>360</v>
      </c>
      <c r="I98" s="27">
        <v>96</v>
      </c>
      <c r="J98" s="28">
        <v>1460000</v>
      </c>
      <c r="K98" s="11" t="s">
        <v>460</v>
      </c>
      <c r="L98" s="21">
        <f t="shared" si="4"/>
        <v>0</v>
      </c>
      <c r="M98" s="46" t="s">
        <v>461</v>
      </c>
      <c r="N98" s="11">
        <v>28</v>
      </c>
      <c r="O98" s="11" t="s">
        <v>460</v>
      </c>
      <c r="P98" s="11" t="s">
        <v>460</v>
      </c>
      <c r="Q98" s="27" t="s">
        <v>368</v>
      </c>
      <c r="R98" s="23" t="str">
        <f t="shared" si="5"/>
        <v>NC</v>
      </c>
      <c r="S98" s="37">
        <v>105288.46</v>
      </c>
      <c r="T98" s="11" t="s">
        <v>462</v>
      </c>
      <c r="U98" s="11" t="s">
        <v>460</v>
      </c>
      <c r="V98" s="27">
        <v>137</v>
      </c>
      <c r="W98" s="11"/>
      <c r="AB98" s="7"/>
    </row>
    <row r="99" spans="1:28" x14ac:dyDescent="0.25">
      <c r="A99" s="35" t="s">
        <v>212</v>
      </c>
      <c r="B99" s="36" t="s">
        <v>349</v>
      </c>
      <c r="C99" s="25" t="s">
        <v>25</v>
      </c>
      <c r="D99" s="27" t="s">
        <v>357</v>
      </c>
      <c r="E99" s="26" t="s">
        <v>398</v>
      </c>
      <c r="F99" s="26" t="s">
        <v>445</v>
      </c>
      <c r="G99" s="27" t="s">
        <v>362</v>
      </c>
      <c r="H99" s="27" t="s">
        <v>360</v>
      </c>
      <c r="I99" s="27">
        <v>86</v>
      </c>
      <c r="J99" s="28">
        <v>1510000</v>
      </c>
      <c r="K99" s="11" t="s">
        <v>460</v>
      </c>
      <c r="L99" s="21">
        <f t="shared" si="4"/>
        <v>0</v>
      </c>
      <c r="M99" s="46" t="s">
        <v>461</v>
      </c>
      <c r="N99" s="11">
        <v>28</v>
      </c>
      <c r="O99" s="11" t="s">
        <v>460</v>
      </c>
      <c r="P99" s="11" t="s">
        <v>460</v>
      </c>
      <c r="Q99" s="27" t="s">
        <v>368</v>
      </c>
      <c r="R99" s="23" t="str">
        <f t="shared" si="5"/>
        <v>NC</v>
      </c>
      <c r="S99" s="37">
        <v>105146.24000000001</v>
      </c>
      <c r="T99" s="11" t="s">
        <v>462</v>
      </c>
      <c r="U99" s="11" t="s">
        <v>460</v>
      </c>
      <c r="V99" s="27">
        <v>134</v>
      </c>
      <c r="W99" s="11"/>
      <c r="AB99" s="7"/>
    </row>
    <row r="100" spans="1:28" ht="24" x14ac:dyDescent="0.25">
      <c r="A100" s="35" t="s">
        <v>213</v>
      </c>
      <c r="B100" s="36" t="s">
        <v>350</v>
      </c>
      <c r="C100" s="25" t="s">
        <v>24</v>
      </c>
      <c r="D100" s="27" t="s">
        <v>357</v>
      </c>
      <c r="E100" s="26" t="s">
        <v>374</v>
      </c>
      <c r="F100" s="26" t="s">
        <v>401</v>
      </c>
      <c r="G100" s="27" t="s">
        <v>362</v>
      </c>
      <c r="H100" s="27" t="s">
        <v>359</v>
      </c>
      <c r="I100" s="27">
        <v>83</v>
      </c>
      <c r="J100" s="28">
        <v>1510000</v>
      </c>
      <c r="K100" s="11" t="s">
        <v>460</v>
      </c>
      <c r="L100" s="21">
        <f t="shared" si="4"/>
        <v>0</v>
      </c>
      <c r="M100" s="46" t="s">
        <v>460</v>
      </c>
      <c r="N100" s="11">
        <v>28</v>
      </c>
      <c r="O100" s="11" t="s">
        <v>460</v>
      </c>
      <c r="P100" s="11" t="s">
        <v>460</v>
      </c>
      <c r="Q100" s="27" t="s">
        <v>368</v>
      </c>
      <c r="R100" s="23" t="str">
        <f t="shared" si="5"/>
        <v>NC</v>
      </c>
      <c r="S100" s="37">
        <v>108946.71</v>
      </c>
      <c r="T100" s="11" t="s">
        <v>462</v>
      </c>
      <c r="U100" s="11" t="s">
        <v>460</v>
      </c>
      <c r="V100" s="27">
        <v>81</v>
      </c>
      <c r="W100" s="11"/>
      <c r="AB100" s="7"/>
    </row>
    <row r="101" spans="1:28" x14ac:dyDescent="0.25">
      <c r="A101" s="35" t="s">
        <v>214</v>
      </c>
      <c r="B101" s="36" t="s">
        <v>351</v>
      </c>
      <c r="C101" s="25" t="s">
        <v>25</v>
      </c>
      <c r="D101" s="27" t="s">
        <v>357</v>
      </c>
      <c r="E101" s="26" t="s">
        <v>398</v>
      </c>
      <c r="F101" s="26" t="s">
        <v>446</v>
      </c>
      <c r="G101" s="27" t="s">
        <v>362</v>
      </c>
      <c r="H101" s="27" t="s">
        <v>360</v>
      </c>
      <c r="I101" s="27">
        <v>86</v>
      </c>
      <c r="J101" s="28">
        <v>1510000</v>
      </c>
      <c r="K101" s="11" t="s">
        <v>460</v>
      </c>
      <c r="L101" s="21">
        <f t="shared" si="4"/>
        <v>0</v>
      </c>
      <c r="M101" s="46" t="s">
        <v>461</v>
      </c>
      <c r="N101" s="11">
        <v>28</v>
      </c>
      <c r="O101" s="11" t="s">
        <v>460</v>
      </c>
      <c r="P101" s="11" t="s">
        <v>460</v>
      </c>
      <c r="Q101" s="27" t="s">
        <v>368</v>
      </c>
      <c r="R101" s="23" t="str">
        <f t="shared" si="5"/>
        <v>NC</v>
      </c>
      <c r="S101" s="37">
        <v>105146.24000000001</v>
      </c>
      <c r="T101" s="11" t="s">
        <v>462</v>
      </c>
      <c r="U101" s="11" t="s">
        <v>460</v>
      </c>
      <c r="V101" s="27">
        <v>11</v>
      </c>
      <c r="W101" s="11"/>
      <c r="AB101" s="7"/>
    </row>
    <row r="102" spans="1:28" x14ac:dyDescent="0.25">
      <c r="A102" s="35" t="s">
        <v>215</v>
      </c>
      <c r="B102" s="36" t="s">
        <v>352</v>
      </c>
      <c r="C102" s="25" t="s">
        <v>10</v>
      </c>
      <c r="D102" s="27" t="s">
        <v>357</v>
      </c>
      <c r="E102" s="26" t="s">
        <v>398</v>
      </c>
      <c r="F102" s="26" t="s">
        <v>447</v>
      </c>
      <c r="G102" s="27" t="s">
        <v>362</v>
      </c>
      <c r="H102" s="27" t="s">
        <v>360</v>
      </c>
      <c r="I102" s="27">
        <v>82</v>
      </c>
      <c r="J102" s="28">
        <v>1500000</v>
      </c>
      <c r="K102" s="11" t="s">
        <v>460</v>
      </c>
      <c r="L102" s="21">
        <f t="shared" si="4"/>
        <v>0</v>
      </c>
      <c r="M102" s="46" t="s">
        <v>461</v>
      </c>
      <c r="N102" s="11">
        <v>28</v>
      </c>
      <c r="O102" s="11" t="s">
        <v>460</v>
      </c>
      <c r="P102" s="11" t="s">
        <v>460</v>
      </c>
      <c r="Q102" s="27" t="s">
        <v>368</v>
      </c>
      <c r="R102" s="23" t="str">
        <f t="shared" si="5"/>
        <v>NC</v>
      </c>
      <c r="S102" s="37">
        <v>109545.03</v>
      </c>
      <c r="T102" s="11" t="s">
        <v>463</v>
      </c>
      <c r="U102" s="11" t="s">
        <v>460</v>
      </c>
      <c r="V102" s="27">
        <v>26</v>
      </c>
      <c r="W102" s="11"/>
      <c r="AB102" s="7"/>
    </row>
    <row r="103" spans="1:28" x14ac:dyDescent="0.25">
      <c r="A103" s="35" t="s">
        <v>216</v>
      </c>
      <c r="B103" s="36" t="s">
        <v>353</v>
      </c>
      <c r="C103" s="25" t="s">
        <v>25</v>
      </c>
      <c r="D103" s="27" t="s">
        <v>357</v>
      </c>
      <c r="E103" s="26" t="s">
        <v>398</v>
      </c>
      <c r="F103" s="26" t="s">
        <v>448</v>
      </c>
      <c r="G103" s="27" t="s">
        <v>362</v>
      </c>
      <c r="H103" s="27" t="s">
        <v>360</v>
      </c>
      <c r="I103" s="27">
        <v>86</v>
      </c>
      <c r="J103" s="28">
        <v>1510000</v>
      </c>
      <c r="K103" s="11" t="s">
        <v>460</v>
      </c>
      <c r="L103" s="21">
        <f t="shared" si="4"/>
        <v>0</v>
      </c>
      <c r="M103" s="46" t="s">
        <v>461</v>
      </c>
      <c r="N103" s="11">
        <v>28</v>
      </c>
      <c r="O103" s="11" t="s">
        <v>460</v>
      </c>
      <c r="P103" s="11" t="s">
        <v>460</v>
      </c>
      <c r="Q103" s="27" t="s">
        <v>368</v>
      </c>
      <c r="R103" s="23" t="str">
        <f t="shared" ref="R103:R106" si="6">IF(Q103="A/R","R","NC")</f>
        <v>NC</v>
      </c>
      <c r="S103" s="37">
        <v>105146.24000000001</v>
      </c>
      <c r="T103" s="11" t="s">
        <v>462</v>
      </c>
      <c r="U103" s="11" t="s">
        <v>460</v>
      </c>
      <c r="V103" s="27">
        <v>52</v>
      </c>
      <c r="W103" s="11"/>
      <c r="AB103" s="7"/>
    </row>
    <row r="104" spans="1:28" x14ac:dyDescent="0.25">
      <c r="A104" s="35" t="s">
        <v>217</v>
      </c>
      <c r="B104" s="36" t="s">
        <v>354</v>
      </c>
      <c r="C104" s="25" t="s">
        <v>40</v>
      </c>
      <c r="D104" s="27" t="s">
        <v>357</v>
      </c>
      <c r="E104" s="26" t="s">
        <v>398</v>
      </c>
      <c r="F104" s="26" t="s">
        <v>449</v>
      </c>
      <c r="G104" s="27" t="s">
        <v>362</v>
      </c>
      <c r="H104" s="27" t="s">
        <v>360</v>
      </c>
      <c r="I104" s="27">
        <v>86</v>
      </c>
      <c r="J104" s="28">
        <v>1510000</v>
      </c>
      <c r="K104" s="11" t="s">
        <v>460</v>
      </c>
      <c r="L104" s="21">
        <f t="shared" si="4"/>
        <v>0</v>
      </c>
      <c r="M104" s="46" t="s">
        <v>461</v>
      </c>
      <c r="N104" s="11">
        <v>28</v>
      </c>
      <c r="O104" s="11" t="s">
        <v>460</v>
      </c>
      <c r="P104" s="11" t="s">
        <v>460</v>
      </c>
      <c r="Q104" s="27" t="s">
        <v>368</v>
      </c>
      <c r="R104" s="23" t="str">
        <f t="shared" si="6"/>
        <v>NC</v>
      </c>
      <c r="S104" s="37">
        <v>105146.24000000001</v>
      </c>
      <c r="T104" s="11" t="s">
        <v>462</v>
      </c>
      <c r="U104" s="11" t="s">
        <v>460</v>
      </c>
      <c r="V104" s="27">
        <v>90</v>
      </c>
      <c r="W104" s="11"/>
      <c r="AB104" s="7"/>
    </row>
    <row r="105" spans="1:28" x14ac:dyDescent="0.25">
      <c r="A105" s="35" t="s">
        <v>218</v>
      </c>
      <c r="B105" s="36" t="s">
        <v>355</v>
      </c>
      <c r="C105" s="25" t="s">
        <v>68</v>
      </c>
      <c r="D105" s="27" t="s">
        <v>357</v>
      </c>
      <c r="E105" s="26" t="s">
        <v>390</v>
      </c>
      <c r="F105" s="26" t="s">
        <v>450</v>
      </c>
      <c r="G105" s="27" t="s">
        <v>362</v>
      </c>
      <c r="H105" s="27" t="s">
        <v>359</v>
      </c>
      <c r="I105" s="27">
        <v>50</v>
      </c>
      <c r="J105" s="28">
        <v>925000</v>
      </c>
      <c r="K105" s="11" t="s">
        <v>460</v>
      </c>
      <c r="L105" s="21">
        <f t="shared" si="4"/>
        <v>0</v>
      </c>
      <c r="M105" s="46" t="s">
        <v>461</v>
      </c>
      <c r="N105" s="11">
        <v>28</v>
      </c>
      <c r="O105" s="11" t="s">
        <v>460</v>
      </c>
      <c r="P105" s="11" t="s">
        <v>460</v>
      </c>
      <c r="Q105" s="27" t="s">
        <v>368</v>
      </c>
      <c r="R105" s="23" t="str">
        <f t="shared" si="6"/>
        <v>NC</v>
      </c>
      <c r="S105" s="37">
        <v>110786.54</v>
      </c>
      <c r="T105" s="11" t="s">
        <v>463</v>
      </c>
      <c r="U105" s="11" t="s">
        <v>460</v>
      </c>
      <c r="V105" s="27">
        <v>70</v>
      </c>
      <c r="W105" s="11"/>
      <c r="AB105" s="7"/>
    </row>
    <row r="106" spans="1:28" x14ac:dyDescent="0.25">
      <c r="A106" s="35" t="s">
        <v>219</v>
      </c>
      <c r="B106" s="36" t="s">
        <v>356</v>
      </c>
      <c r="C106" s="25" t="s">
        <v>25</v>
      </c>
      <c r="D106" s="27" t="s">
        <v>357</v>
      </c>
      <c r="E106" s="26" t="s">
        <v>398</v>
      </c>
      <c r="F106" s="26" t="s">
        <v>451</v>
      </c>
      <c r="G106" s="27" t="s">
        <v>362</v>
      </c>
      <c r="H106" s="27" t="s">
        <v>360</v>
      </c>
      <c r="I106" s="27">
        <v>86</v>
      </c>
      <c r="J106" s="28">
        <v>1510000</v>
      </c>
      <c r="K106" s="11" t="s">
        <v>460</v>
      </c>
      <c r="L106" s="21">
        <f t="shared" si="4"/>
        <v>0</v>
      </c>
      <c r="M106" s="46" t="s">
        <v>461</v>
      </c>
      <c r="N106" s="11">
        <v>28</v>
      </c>
      <c r="O106" s="11" t="s">
        <v>460</v>
      </c>
      <c r="P106" s="11" t="s">
        <v>460</v>
      </c>
      <c r="Q106" s="27" t="s">
        <v>368</v>
      </c>
      <c r="R106" s="23" t="str">
        <f t="shared" si="6"/>
        <v>NC</v>
      </c>
      <c r="S106" s="37">
        <v>105146.24000000001</v>
      </c>
      <c r="T106" s="11" t="s">
        <v>462</v>
      </c>
      <c r="U106" s="11" t="s">
        <v>460</v>
      </c>
      <c r="V106" s="27">
        <v>98</v>
      </c>
      <c r="W106" s="11"/>
      <c r="AB106" s="7"/>
    </row>
    <row r="107" spans="1:28" x14ac:dyDescent="0.25">
      <c r="A107" s="57" t="s">
        <v>464</v>
      </c>
      <c r="B107" s="58"/>
      <c r="C107" s="59"/>
      <c r="D107" s="60"/>
      <c r="E107" s="58"/>
      <c r="F107" s="58"/>
      <c r="G107" s="60"/>
      <c r="H107" s="60"/>
      <c r="I107" s="60"/>
      <c r="J107" s="61"/>
      <c r="K107" s="62"/>
      <c r="L107" s="63"/>
      <c r="M107" s="64"/>
      <c r="N107" s="62"/>
      <c r="O107" s="62"/>
      <c r="P107" s="62"/>
      <c r="Q107" s="60"/>
      <c r="R107" s="65"/>
      <c r="S107" s="66"/>
      <c r="T107" s="62"/>
      <c r="U107" s="62"/>
      <c r="V107" s="60"/>
      <c r="W107" s="67"/>
      <c r="AB107" s="7"/>
    </row>
    <row r="108" spans="1:28" ht="24" x14ac:dyDescent="0.25">
      <c r="A108" s="47" t="s">
        <v>85</v>
      </c>
      <c r="B108" s="48" t="s">
        <v>222</v>
      </c>
      <c r="C108" s="47" t="s">
        <v>24</v>
      </c>
      <c r="D108" s="49" t="s">
        <v>357</v>
      </c>
      <c r="E108" s="48" t="s">
        <v>375</v>
      </c>
      <c r="F108" s="48" t="s">
        <v>402</v>
      </c>
      <c r="G108" s="49" t="s">
        <v>363</v>
      </c>
      <c r="H108" s="49" t="s">
        <v>360</v>
      </c>
      <c r="I108" s="49">
        <v>82</v>
      </c>
      <c r="J108" s="50">
        <v>1510000</v>
      </c>
      <c r="K108" s="51" t="s">
        <v>461</v>
      </c>
      <c r="L108" s="52">
        <f t="shared" ref="L108:L144" si="7">VLOOKUP($C108,$C$149:$D$216,2)</f>
        <v>0</v>
      </c>
      <c r="M108" s="53" t="s">
        <v>461</v>
      </c>
      <c r="N108" s="51">
        <v>28</v>
      </c>
      <c r="O108" s="51" t="s">
        <v>460</v>
      </c>
      <c r="P108" s="51" t="s">
        <v>460</v>
      </c>
      <c r="Q108" s="49" t="s">
        <v>368</v>
      </c>
      <c r="R108" s="54" t="str">
        <f t="shared" ref="R108:R144" si="8">IF(Q108="A/R","R","NC")</f>
        <v>NC</v>
      </c>
      <c r="S108" s="55">
        <v>82865.850000000006</v>
      </c>
      <c r="T108" s="51"/>
      <c r="U108" s="51" t="s">
        <v>460</v>
      </c>
      <c r="V108" s="49">
        <v>105</v>
      </c>
      <c r="W108" s="56"/>
      <c r="AB108" s="7"/>
    </row>
    <row r="109" spans="1:28" ht="24" x14ac:dyDescent="0.25">
      <c r="A109" s="25" t="s">
        <v>89</v>
      </c>
      <c r="B109" s="26" t="s">
        <v>226</v>
      </c>
      <c r="C109" s="25" t="s">
        <v>24</v>
      </c>
      <c r="D109" s="27" t="s">
        <v>357</v>
      </c>
      <c r="E109" s="26" t="s">
        <v>375</v>
      </c>
      <c r="F109" s="26" t="s">
        <v>402</v>
      </c>
      <c r="G109" s="27" t="s">
        <v>363</v>
      </c>
      <c r="H109" s="27" t="s">
        <v>360</v>
      </c>
      <c r="I109" s="27">
        <v>82</v>
      </c>
      <c r="J109" s="28">
        <v>1510000</v>
      </c>
      <c r="K109" s="10" t="s">
        <v>461</v>
      </c>
      <c r="L109" s="21">
        <f t="shared" si="7"/>
        <v>0</v>
      </c>
      <c r="M109" s="42" t="s">
        <v>461</v>
      </c>
      <c r="N109" s="10">
        <v>28</v>
      </c>
      <c r="O109" s="10" t="s">
        <v>460</v>
      </c>
      <c r="P109" s="10" t="s">
        <v>460</v>
      </c>
      <c r="Q109" s="27" t="s">
        <v>368</v>
      </c>
      <c r="R109" s="23" t="str">
        <f t="shared" si="8"/>
        <v>NC</v>
      </c>
      <c r="S109" s="29">
        <v>82865.850000000006</v>
      </c>
      <c r="T109" s="10"/>
      <c r="U109" s="10" t="s">
        <v>460</v>
      </c>
      <c r="V109" s="27">
        <v>30</v>
      </c>
      <c r="W109" s="11"/>
      <c r="AB109" s="7"/>
    </row>
    <row r="110" spans="1:28" ht="24" x14ac:dyDescent="0.25">
      <c r="A110" s="25" t="s">
        <v>90</v>
      </c>
      <c r="B110" s="26" t="s">
        <v>227</v>
      </c>
      <c r="C110" s="25" t="s">
        <v>24</v>
      </c>
      <c r="D110" s="27" t="s">
        <v>357</v>
      </c>
      <c r="E110" s="26" t="s">
        <v>375</v>
      </c>
      <c r="F110" s="26" t="s">
        <v>402</v>
      </c>
      <c r="G110" s="27" t="s">
        <v>363</v>
      </c>
      <c r="H110" s="27" t="s">
        <v>360</v>
      </c>
      <c r="I110" s="27">
        <v>82</v>
      </c>
      <c r="J110" s="28">
        <v>1510000</v>
      </c>
      <c r="K110" s="10" t="s">
        <v>461</v>
      </c>
      <c r="L110" s="21">
        <f t="shared" si="7"/>
        <v>0</v>
      </c>
      <c r="M110" s="42" t="s">
        <v>461</v>
      </c>
      <c r="N110" s="10">
        <v>28</v>
      </c>
      <c r="O110" s="10" t="s">
        <v>460</v>
      </c>
      <c r="P110" s="10" t="s">
        <v>460</v>
      </c>
      <c r="Q110" s="27" t="s">
        <v>368</v>
      </c>
      <c r="R110" s="23" t="str">
        <f t="shared" si="8"/>
        <v>NC</v>
      </c>
      <c r="S110" s="29">
        <v>82865.850000000006</v>
      </c>
      <c r="T110" s="10"/>
      <c r="U110" s="10" t="s">
        <v>460</v>
      </c>
      <c r="V110" s="27">
        <v>1</v>
      </c>
      <c r="W110" s="11"/>
      <c r="AB110" s="7"/>
    </row>
    <row r="111" spans="1:28" ht="24" x14ac:dyDescent="0.25">
      <c r="A111" s="25" t="s">
        <v>101</v>
      </c>
      <c r="B111" s="26" t="s">
        <v>238</v>
      </c>
      <c r="C111" s="25" t="s">
        <v>27</v>
      </c>
      <c r="D111" s="27" t="s">
        <v>357</v>
      </c>
      <c r="E111" s="26" t="s">
        <v>377</v>
      </c>
      <c r="F111" s="26" t="s">
        <v>413</v>
      </c>
      <c r="G111" s="27" t="s">
        <v>362</v>
      </c>
      <c r="H111" s="27" t="s">
        <v>360</v>
      </c>
      <c r="I111" s="27">
        <v>96</v>
      </c>
      <c r="J111" s="28">
        <v>1510000</v>
      </c>
      <c r="K111" s="10" t="s">
        <v>461</v>
      </c>
      <c r="L111" s="21">
        <f t="shared" si="7"/>
        <v>0</v>
      </c>
      <c r="M111" s="42" t="s">
        <v>461</v>
      </c>
      <c r="N111" s="10">
        <v>28</v>
      </c>
      <c r="O111" s="10" t="s">
        <v>460</v>
      </c>
      <c r="P111" s="10" t="s">
        <v>460</v>
      </c>
      <c r="Q111" s="27" t="s">
        <v>368</v>
      </c>
      <c r="R111" s="23" t="str">
        <f t="shared" si="8"/>
        <v>NC</v>
      </c>
      <c r="S111" s="37">
        <v>108894.23</v>
      </c>
      <c r="T111" s="10"/>
      <c r="U111" s="10" t="s">
        <v>460</v>
      </c>
      <c r="V111" s="27">
        <v>115</v>
      </c>
      <c r="W111" s="11"/>
      <c r="AB111" s="7"/>
    </row>
    <row r="112" spans="1:28" ht="24" x14ac:dyDescent="0.25">
      <c r="A112" s="25" t="s">
        <v>102</v>
      </c>
      <c r="B112" s="26" t="s">
        <v>239</v>
      </c>
      <c r="C112" s="25" t="s">
        <v>15</v>
      </c>
      <c r="D112" s="27" t="s">
        <v>357</v>
      </c>
      <c r="E112" s="26" t="s">
        <v>377</v>
      </c>
      <c r="F112" s="26" t="s">
        <v>413</v>
      </c>
      <c r="G112" s="27" t="s">
        <v>362</v>
      </c>
      <c r="H112" s="27" t="s">
        <v>360</v>
      </c>
      <c r="I112" s="27">
        <v>94</v>
      </c>
      <c r="J112" s="28">
        <v>1498000</v>
      </c>
      <c r="K112" s="10" t="s">
        <v>461</v>
      </c>
      <c r="L112" s="21">
        <f t="shared" si="7"/>
        <v>0</v>
      </c>
      <c r="M112" s="42" t="s">
        <v>461</v>
      </c>
      <c r="N112" s="10">
        <v>28</v>
      </c>
      <c r="O112" s="10" t="s">
        <v>460</v>
      </c>
      <c r="P112" s="10" t="s">
        <v>460</v>
      </c>
      <c r="Q112" s="27" t="s">
        <v>368</v>
      </c>
      <c r="R112" s="23" t="str">
        <f t="shared" si="8"/>
        <v>NC</v>
      </c>
      <c r="S112" s="37">
        <v>110327.33</v>
      </c>
      <c r="T112" s="10"/>
      <c r="U112" s="10" t="s">
        <v>460</v>
      </c>
      <c r="V112" s="27">
        <v>2</v>
      </c>
      <c r="W112" s="11"/>
      <c r="AB112" s="7"/>
    </row>
    <row r="113" spans="1:28" ht="24" x14ac:dyDescent="0.25">
      <c r="A113" s="25" t="s">
        <v>106</v>
      </c>
      <c r="B113" s="26" t="s">
        <v>243</v>
      </c>
      <c r="C113" s="25" t="s">
        <v>9</v>
      </c>
      <c r="D113" s="27" t="s">
        <v>357</v>
      </c>
      <c r="E113" s="26" t="s">
        <v>375</v>
      </c>
      <c r="F113" s="26" t="s">
        <v>402</v>
      </c>
      <c r="G113" s="27" t="s">
        <v>363</v>
      </c>
      <c r="H113" s="27" t="s">
        <v>360</v>
      </c>
      <c r="I113" s="27">
        <v>82</v>
      </c>
      <c r="J113" s="28">
        <v>1510000</v>
      </c>
      <c r="K113" s="10" t="s">
        <v>461</v>
      </c>
      <c r="L113" s="21">
        <f t="shared" si="7"/>
        <v>0</v>
      </c>
      <c r="M113" s="42" t="s">
        <v>461</v>
      </c>
      <c r="N113" s="10">
        <v>28</v>
      </c>
      <c r="O113" s="10" t="s">
        <v>460</v>
      </c>
      <c r="P113" s="10" t="s">
        <v>460</v>
      </c>
      <c r="Q113" s="27" t="s">
        <v>368</v>
      </c>
      <c r="R113" s="23" t="str">
        <f t="shared" si="8"/>
        <v>NC</v>
      </c>
      <c r="S113" s="29">
        <v>82865.850000000006</v>
      </c>
      <c r="T113" s="10"/>
      <c r="U113" s="10" t="s">
        <v>460</v>
      </c>
      <c r="V113" s="27">
        <v>63</v>
      </c>
      <c r="W113" s="11"/>
      <c r="AB113" s="7"/>
    </row>
    <row r="114" spans="1:28" ht="24" x14ac:dyDescent="0.25">
      <c r="A114" s="25" t="s">
        <v>109</v>
      </c>
      <c r="B114" s="26" t="s">
        <v>246</v>
      </c>
      <c r="C114" s="25" t="s">
        <v>24</v>
      </c>
      <c r="D114" s="27" t="s">
        <v>357</v>
      </c>
      <c r="E114" s="26" t="s">
        <v>375</v>
      </c>
      <c r="F114" s="26" t="s">
        <v>402</v>
      </c>
      <c r="G114" s="27" t="s">
        <v>363</v>
      </c>
      <c r="H114" s="27" t="s">
        <v>360</v>
      </c>
      <c r="I114" s="27">
        <v>82</v>
      </c>
      <c r="J114" s="28">
        <v>1510000</v>
      </c>
      <c r="K114" s="10" t="s">
        <v>461</v>
      </c>
      <c r="L114" s="21">
        <f t="shared" si="7"/>
        <v>0</v>
      </c>
      <c r="M114" s="42" t="s">
        <v>461</v>
      </c>
      <c r="N114" s="10">
        <v>28</v>
      </c>
      <c r="O114" s="10" t="s">
        <v>460</v>
      </c>
      <c r="P114" s="10" t="s">
        <v>460</v>
      </c>
      <c r="Q114" s="27" t="s">
        <v>368</v>
      </c>
      <c r="R114" s="23" t="str">
        <f t="shared" si="8"/>
        <v>NC</v>
      </c>
      <c r="S114" s="29">
        <v>82865.850000000006</v>
      </c>
      <c r="T114" s="10"/>
      <c r="U114" s="10" t="s">
        <v>460</v>
      </c>
      <c r="V114" s="27">
        <v>28</v>
      </c>
      <c r="W114" s="11"/>
      <c r="AB114" s="7"/>
    </row>
    <row r="115" spans="1:28" ht="24" x14ac:dyDescent="0.25">
      <c r="A115" s="25" t="s">
        <v>110</v>
      </c>
      <c r="B115" s="26" t="s">
        <v>247</v>
      </c>
      <c r="C115" s="25" t="s">
        <v>19</v>
      </c>
      <c r="D115" s="27" t="s">
        <v>357</v>
      </c>
      <c r="E115" s="26" t="s">
        <v>375</v>
      </c>
      <c r="F115" s="26" t="s">
        <v>402</v>
      </c>
      <c r="G115" s="27" t="s">
        <v>366</v>
      </c>
      <c r="H115" s="27" t="s">
        <v>360</v>
      </c>
      <c r="I115" s="27">
        <v>82</v>
      </c>
      <c r="J115" s="28">
        <v>1510000</v>
      </c>
      <c r="K115" s="10" t="s">
        <v>461</v>
      </c>
      <c r="L115" s="21">
        <f t="shared" si="7"/>
        <v>0</v>
      </c>
      <c r="M115" s="42" t="s">
        <v>461</v>
      </c>
      <c r="N115" s="10">
        <v>28</v>
      </c>
      <c r="O115" s="10" t="s">
        <v>460</v>
      </c>
      <c r="P115" s="10" t="s">
        <v>460</v>
      </c>
      <c r="Q115" s="27" t="s">
        <v>368</v>
      </c>
      <c r="R115" s="23" t="str">
        <f t="shared" si="8"/>
        <v>NC</v>
      </c>
      <c r="S115" s="29">
        <v>100076.45</v>
      </c>
      <c r="T115" s="10"/>
      <c r="U115" s="10" t="s">
        <v>460</v>
      </c>
      <c r="V115" s="27">
        <v>123</v>
      </c>
      <c r="W115" s="11"/>
      <c r="AB115" s="7"/>
    </row>
    <row r="116" spans="1:28" ht="24" x14ac:dyDescent="0.25">
      <c r="A116" s="35" t="s">
        <v>113</v>
      </c>
      <c r="B116" s="36" t="s">
        <v>250</v>
      </c>
      <c r="C116" s="25" t="s">
        <v>31</v>
      </c>
      <c r="D116" s="27" t="s">
        <v>357</v>
      </c>
      <c r="E116" s="26" t="s">
        <v>382</v>
      </c>
      <c r="F116" s="26" t="s">
        <v>417</v>
      </c>
      <c r="G116" s="27" t="s">
        <v>362</v>
      </c>
      <c r="H116" s="27" t="s">
        <v>359</v>
      </c>
      <c r="I116" s="27">
        <v>96</v>
      </c>
      <c r="J116" s="28">
        <v>1510000</v>
      </c>
      <c r="K116" s="11" t="s">
        <v>461</v>
      </c>
      <c r="L116" s="21">
        <f t="shared" si="7"/>
        <v>0</v>
      </c>
      <c r="M116" s="46" t="s">
        <v>460</v>
      </c>
      <c r="N116" s="11">
        <v>23</v>
      </c>
      <c r="O116" s="11" t="s">
        <v>460</v>
      </c>
      <c r="P116" s="11" t="s">
        <v>460</v>
      </c>
      <c r="Q116" s="27" t="s">
        <v>368</v>
      </c>
      <c r="R116" s="23" t="str">
        <f t="shared" si="8"/>
        <v>NC</v>
      </c>
      <c r="S116" s="37">
        <v>108894.23</v>
      </c>
      <c r="T116" s="11"/>
      <c r="U116" s="11" t="s">
        <v>460</v>
      </c>
      <c r="V116" s="27">
        <v>21</v>
      </c>
      <c r="W116" s="11"/>
      <c r="AB116" s="7"/>
    </row>
    <row r="117" spans="1:28" ht="48" x14ac:dyDescent="0.25">
      <c r="A117" s="35" t="s">
        <v>115</v>
      </c>
      <c r="B117" s="36" t="s">
        <v>252</v>
      </c>
      <c r="C117" s="25" t="s">
        <v>24</v>
      </c>
      <c r="D117" s="27" t="s">
        <v>357</v>
      </c>
      <c r="E117" s="26" t="s">
        <v>383</v>
      </c>
      <c r="F117" s="26" t="s">
        <v>418</v>
      </c>
      <c r="G117" s="27" t="s">
        <v>362</v>
      </c>
      <c r="H117" s="27" t="s">
        <v>360</v>
      </c>
      <c r="I117" s="27">
        <v>100</v>
      </c>
      <c r="J117" s="28">
        <v>1510000</v>
      </c>
      <c r="K117" s="11" t="s">
        <v>461</v>
      </c>
      <c r="L117" s="21">
        <f t="shared" si="7"/>
        <v>0</v>
      </c>
      <c r="M117" s="46" t="s">
        <v>461</v>
      </c>
      <c r="N117" s="11">
        <v>28</v>
      </c>
      <c r="O117" s="11" t="s">
        <v>460</v>
      </c>
      <c r="P117" s="11" t="s">
        <v>460</v>
      </c>
      <c r="Q117" s="27" t="s">
        <v>368</v>
      </c>
      <c r="R117" s="23" t="str">
        <f t="shared" si="8"/>
        <v>NC</v>
      </c>
      <c r="S117" s="37">
        <v>90425.77</v>
      </c>
      <c r="T117" s="11"/>
      <c r="U117" s="11" t="s">
        <v>460</v>
      </c>
      <c r="V117" s="27">
        <v>18</v>
      </c>
      <c r="W117" s="11"/>
      <c r="AB117" s="7"/>
    </row>
    <row r="118" spans="1:28" ht="48" x14ac:dyDescent="0.25">
      <c r="A118" s="35" t="s">
        <v>119</v>
      </c>
      <c r="B118" s="36" t="s">
        <v>256</v>
      </c>
      <c r="C118" s="25" t="s">
        <v>24</v>
      </c>
      <c r="D118" s="27" t="s">
        <v>357</v>
      </c>
      <c r="E118" s="26" t="s">
        <v>383</v>
      </c>
      <c r="F118" s="26" t="s">
        <v>418</v>
      </c>
      <c r="G118" s="27" t="s">
        <v>362</v>
      </c>
      <c r="H118" s="27" t="s">
        <v>359</v>
      </c>
      <c r="I118" s="27">
        <v>100</v>
      </c>
      <c r="J118" s="28">
        <v>1510000</v>
      </c>
      <c r="K118" s="11" t="s">
        <v>461</v>
      </c>
      <c r="L118" s="21">
        <f t="shared" si="7"/>
        <v>0</v>
      </c>
      <c r="M118" s="46" t="s">
        <v>460</v>
      </c>
      <c r="N118" s="11">
        <v>28</v>
      </c>
      <c r="O118" s="11" t="s">
        <v>460</v>
      </c>
      <c r="P118" s="11" t="s">
        <v>460</v>
      </c>
      <c r="Q118" s="27" t="s">
        <v>368</v>
      </c>
      <c r="R118" s="23" t="str">
        <f t="shared" si="8"/>
        <v>NC</v>
      </c>
      <c r="S118" s="37">
        <v>104538.46</v>
      </c>
      <c r="T118" s="11"/>
      <c r="U118" s="11" t="s">
        <v>460</v>
      </c>
      <c r="V118" s="27">
        <v>29</v>
      </c>
      <c r="W118" s="11"/>
      <c r="AB118" s="7"/>
    </row>
    <row r="119" spans="1:28" ht="36" x14ac:dyDescent="0.25">
      <c r="A119" s="35" t="s">
        <v>122</v>
      </c>
      <c r="B119" s="36" t="s">
        <v>259</v>
      </c>
      <c r="C119" s="25" t="s">
        <v>32</v>
      </c>
      <c r="D119" s="27" t="s">
        <v>357</v>
      </c>
      <c r="E119" s="26" t="s">
        <v>385</v>
      </c>
      <c r="F119" s="26" t="s">
        <v>421</v>
      </c>
      <c r="G119" s="27" t="s">
        <v>362</v>
      </c>
      <c r="H119" s="27" t="s">
        <v>360</v>
      </c>
      <c r="I119" s="27">
        <v>101</v>
      </c>
      <c r="J119" s="28">
        <v>1510000</v>
      </c>
      <c r="K119" s="11" t="s">
        <v>461</v>
      </c>
      <c r="L119" s="21">
        <f t="shared" si="7"/>
        <v>0</v>
      </c>
      <c r="M119" s="46" t="s">
        <v>461</v>
      </c>
      <c r="N119" s="11">
        <v>28</v>
      </c>
      <c r="O119" s="11" t="s">
        <v>460</v>
      </c>
      <c r="P119" s="11" t="s">
        <v>460</v>
      </c>
      <c r="Q119" s="27" t="s">
        <v>368</v>
      </c>
      <c r="R119" s="23" t="str">
        <f t="shared" si="8"/>
        <v>NC</v>
      </c>
      <c r="S119" s="38">
        <v>89530.46</v>
      </c>
      <c r="T119" s="11"/>
      <c r="U119" s="11" t="s">
        <v>460</v>
      </c>
      <c r="V119" s="27">
        <v>25</v>
      </c>
      <c r="W119" s="11"/>
      <c r="AB119" s="7"/>
    </row>
    <row r="120" spans="1:28" ht="24" x14ac:dyDescent="0.25">
      <c r="A120" s="35" t="s">
        <v>124</v>
      </c>
      <c r="B120" s="36" t="s">
        <v>261</v>
      </c>
      <c r="C120" s="25" t="s">
        <v>22</v>
      </c>
      <c r="D120" s="27" t="s">
        <v>357</v>
      </c>
      <c r="E120" s="26" t="s">
        <v>382</v>
      </c>
      <c r="F120" s="26" t="s">
        <v>417</v>
      </c>
      <c r="G120" s="27" t="s">
        <v>362</v>
      </c>
      <c r="H120" s="27" t="s">
        <v>360</v>
      </c>
      <c r="I120" s="27">
        <v>100</v>
      </c>
      <c r="J120" s="28">
        <v>1510000</v>
      </c>
      <c r="K120" s="11" t="s">
        <v>461</v>
      </c>
      <c r="L120" s="21">
        <f t="shared" si="7"/>
        <v>0</v>
      </c>
      <c r="M120" s="46" t="s">
        <v>461</v>
      </c>
      <c r="N120" s="11">
        <v>28</v>
      </c>
      <c r="O120" s="11" t="s">
        <v>460</v>
      </c>
      <c r="P120" s="11" t="s">
        <v>460</v>
      </c>
      <c r="Q120" s="27" t="s">
        <v>368</v>
      </c>
      <c r="R120" s="23" t="str">
        <f t="shared" si="8"/>
        <v>NC</v>
      </c>
      <c r="S120" s="37">
        <v>104538.46</v>
      </c>
      <c r="T120" s="11"/>
      <c r="U120" s="11" t="s">
        <v>460</v>
      </c>
      <c r="V120" s="27">
        <v>96</v>
      </c>
      <c r="W120" s="11"/>
      <c r="AB120" s="7"/>
    </row>
    <row r="121" spans="1:28" ht="24" x14ac:dyDescent="0.25">
      <c r="A121" s="35" t="s">
        <v>127</v>
      </c>
      <c r="B121" s="36" t="s">
        <v>264</v>
      </c>
      <c r="C121" s="25" t="s">
        <v>22</v>
      </c>
      <c r="D121" s="27" t="s">
        <v>357</v>
      </c>
      <c r="E121" s="26" t="s">
        <v>386</v>
      </c>
      <c r="F121" s="26" t="s">
        <v>423</v>
      </c>
      <c r="G121" s="27" t="s">
        <v>362</v>
      </c>
      <c r="H121" s="27" t="s">
        <v>360</v>
      </c>
      <c r="I121" s="27">
        <v>70</v>
      </c>
      <c r="J121" s="28">
        <v>1250000</v>
      </c>
      <c r="K121" s="11" t="s">
        <v>461</v>
      </c>
      <c r="L121" s="21">
        <f t="shared" si="7"/>
        <v>0</v>
      </c>
      <c r="M121" s="46" t="s">
        <v>461</v>
      </c>
      <c r="N121" s="11">
        <v>28</v>
      </c>
      <c r="O121" s="11" t="s">
        <v>460</v>
      </c>
      <c r="P121" s="11" t="s">
        <v>460</v>
      </c>
      <c r="Q121" s="27" t="s">
        <v>368</v>
      </c>
      <c r="R121" s="23" t="str">
        <f t="shared" si="8"/>
        <v>NC</v>
      </c>
      <c r="S121" s="38">
        <v>106936.81</v>
      </c>
      <c r="T121" s="11"/>
      <c r="U121" s="11" t="s">
        <v>460</v>
      </c>
      <c r="V121" s="27">
        <v>42</v>
      </c>
      <c r="W121" s="11"/>
      <c r="AB121" s="7"/>
    </row>
    <row r="122" spans="1:28" ht="24" x14ac:dyDescent="0.25">
      <c r="A122" s="35" t="s">
        <v>130</v>
      </c>
      <c r="B122" s="36" t="s">
        <v>267</v>
      </c>
      <c r="C122" s="25" t="s">
        <v>22</v>
      </c>
      <c r="D122" s="27" t="s">
        <v>357</v>
      </c>
      <c r="E122" s="26" t="s">
        <v>388</v>
      </c>
      <c r="F122" s="26" t="s">
        <v>425</v>
      </c>
      <c r="G122" s="27" t="s">
        <v>362</v>
      </c>
      <c r="H122" s="27" t="s">
        <v>360</v>
      </c>
      <c r="I122" s="27">
        <v>88</v>
      </c>
      <c r="J122" s="28">
        <v>1510000</v>
      </c>
      <c r="K122" s="11" t="s">
        <v>461</v>
      </c>
      <c r="L122" s="21">
        <f t="shared" si="7"/>
        <v>0</v>
      </c>
      <c r="M122" s="46" t="s">
        <v>461</v>
      </c>
      <c r="N122" s="11">
        <v>28</v>
      </c>
      <c r="O122" s="11" t="s">
        <v>460</v>
      </c>
      <c r="P122" s="11" t="s">
        <v>460</v>
      </c>
      <c r="Q122" s="27" t="s">
        <v>368</v>
      </c>
      <c r="R122" s="23" t="str">
        <f t="shared" si="8"/>
        <v>NC</v>
      </c>
      <c r="S122" s="37">
        <v>102756.56</v>
      </c>
      <c r="T122" s="11"/>
      <c r="U122" s="11" t="s">
        <v>460</v>
      </c>
      <c r="V122" s="27">
        <v>101</v>
      </c>
      <c r="W122" s="11"/>
      <c r="AB122" s="7"/>
    </row>
    <row r="123" spans="1:28" ht="24" x14ac:dyDescent="0.25">
      <c r="A123" s="35" t="s">
        <v>134</v>
      </c>
      <c r="B123" s="36" t="s">
        <v>271</v>
      </c>
      <c r="C123" s="25" t="s">
        <v>14</v>
      </c>
      <c r="D123" s="27" t="s">
        <v>357</v>
      </c>
      <c r="E123" s="26" t="s">
        <v>386</v>
      </c>
      <c r="F123" s="26" t="s">
        <v>423</v>
      </c>
      <c r="G123" s="27" t="s">
        <v>364</v>
      </c>
      <c r="H123" s="27" t="s">
        <v>360</v>
      </c>
      <c r="I123" s="27">
        <v>60</v>
      </c>
      <c r="J123" s="28">
        <v>1050000</v>
      </c>
      <c r="K123" s="11" t="s">
        <v>461</v>
      </c>
      <c r="L123" s="21">
        <f t="shared" si="7"/>
        <v>0</v>
      </c>
      <c r="M123" s="46" t="s">
        <v>461</v>
      </c>
      <c r="N123" s="11">
        <v>28</v>
      </c>
      <c r="O123" s="11" t="s">
        <v>460</v>
      </c>
      <c r="P123" s="11" t="s">
        <v>460</v>
      </c>
      <c r="Q123" s="27" t="s">
        <v>368</v>
      </c>
      <c r="R123" s="23" t="str">
        <f t="shared" si="8"/>
        <v>NC</v>
      </c>
      <c r="S123" s="38">
        <v>104798.08</v>
      </c>
      <c r="T123" s="11"/>
      <c r="U123" s="11" t="s">
        <v>460</v>
      </c>
      <c r="V123" s="27">
        <v>136</v>
      </c>
      <c r="W123" s="11"/>
      <c r="AB123" s="7"/>
    </row>
    <row r="124" spans="1:28" ht="24" x14ac:dyDescent="0.25">
      <c r="A124" s="35" t="s">
        <v>136</v>
      </c>
      <c r="B124" s="36" t="s">
        <v>273</v>
      </c>
      <c r="C124" s="25" t="s">
        <v>14</v>
      </c>
      <c r="D124" s="27" t="s">
        <v>357</v>
      </c>
      <c r="E124" s="26" t="s">
        <v>375</v>
      </c>
      <c r="F124" s="26" t="s">
        <v>402</v>
      </c>
      <c r="G124" s="27" t="s">
        <v>363</v>
      </c>
      <c r="H124" s="27" t="s">
        <v>360</v>
      </c>
      <c r="I124" s="27">
        <v>82</v>
      </c>
      <c r="J124" s="28">
        <v>1510000</v>
      </c>
      <c r="K124" s="11" t="s">
        <v>461</v>
      </c>
      <c r="L124" s="21">
        <f t="shared" si="7"/>
        <v>0</v>
      </c>
      <c r="M124" s="46" t="s">
        <v>461</v>
      </c>
      <c r="N124" s="11">
        <v>28</v>
      </c>
      <c r="O124" s="11" t="s">
        <v>460</v>
      </c>
      <c r="P124" s="11" t="s">
        <v>460</v>
      </c>
      <c r="Q124" s="27" t="s">
        <v>368</v>
      </c>
      <c r="R124" s="23" t="str">
        <f t="shared" si="8"/>
        <v>NC</v>
      </c>
      <c r="S124" s="29">
        <v>82865.850000000006</v>
      </c>
      <c r="T124" s="11"/>
      <c r="U124" s="11" t="s">
        <v>460</v>
      </c>
      <c r="V124" s="27">
        <v>93</v>
      </c>
      <c r="W124" s="11"/>
      <c r="AB124" s="7"/>
    </row>
    <row r="125" spans="1:28" ht="24" x14ac:dyDescent="0.25">
      <c r="A125" s="35" t="s">
        <v>137</v>
      </c>
      <c r="B125" s="36" t="s">
        <v>274</v>
      </c>
      <c r="C125" s="25" t="s">
        <v>22</v>
      </c>
      <c r="D125" s="27" t="s">
        <v>357</v>
      </c>
      <c r="E125" s="26" t="s">
        <v>386</v>
      </c>
      <c r="F125" s="26" t="s">
        <v>423</v>
      </c>
      <c r="G125" s="27" t="s">
        <v>362</v>
      </c>
      <c r="H125" s="27" t="s">
        <v>360</v>
      </c>
      <c r="I125" s="27">
        <v>47</v>
      </c>
      <c r="J125" s="28">
        <v>830000</v>
      </c>
      <c r="K125" s="11" t="s">
        <v>461</v>
      </c>
      <c r="L125" s="21">
        <f t="shared" si="7"/>
        <v>0</v>
      </c>
      <c r="M125" s="46" t="s">
        <v>461</v>
      </c>
      <c r="N125" s="11">
        <v>28</v>
      </c>
      <c r="O125" s="11" t="s">
        <v>460</v>
      </c>
      <c r="P125" s="11" t="s">
        <v>460</v>
      </c>
      <c r="Q125" s="27" t="s">
        <v>368</v>
      </c>
      <c r="R125" s="23" t="str">
        <f t="shared" si="8"/>
        <v>NC</v>
      </c>
      <c r="S125" s="38">
        <v>105753.68</v>
      </c>
      <c r="T125" s="11"/>
      <c r="U125" s="11" t="s">
        <v>460</v>
      </c>
      <c r="V125" s="27">
        <v>41</v>
      </c>
      <c r="W125" s="11"/>
      <c r="AB125" s="7"/>
    </row>
    <row r="126" spans="1:28" ht="24" x14ac:dyDescent="0.25">
      <c r="A126" s="35" t="s">
        <v>138</v>
      </c>
      <c r="B126" s="36" t="s">
        <v>275</v>
      </c>
      <c r="C126" s="25" t="s">
        <v>25</v>
      </c>
      <c r="D126" s="27" t="s">
        <v>357</v>
      </c>
      <c r="E126" s="26" t="s">
        <v>386</v>
      </c>
      <c r="F126" s="26" t="s">
        <v>423</v>
      </c>
      <c r="G126" s="27" t="s">
        <v>362</v>
      </c>
      <c r="H126" s="27" t="s">
        <v>360</v>
      </c>
      <c r="I126" s="27">
        <v>106</v>
      </c>
      <c r="J126" s="28">
        <v>1509500</v>
      </c>
      <c r="K126" s="11" t="s">
        <v>461</v>
      </c>
      <c r="L126" s="21">
        <f t="shared" si="7"/>
        <v>0</v>
      </c>
      <c r="M126" s="46" t="s">
        <v>461</v>
      </c>
      <c r="N126" s="11">
        <v>28</v>
      </c>
      <c r="O126" s="11" t="s">
        <v>460</v>
      </c>
      <c r="P126" s="11" t="s">
        <v>460</v>
      </c>
      <c r="Q126" s="27" t="s">
        <v>368</v>
      </c>
      <c r="R126" s="23" t="str">
        <f t="shared" si="8"/>
        <v>NC</v>
      </c>
      <c r="S126" s="38">
        <v>98588.53</v>
      </c>
      <c r="T126" s="11"/>
      <c r="U126" s="11" t="s">
        <v>460</v>
      </c>
      <c r="V126" s="27">
        <v>5</v>
      </c>
      <c r="W126" s="11"/>
      <c r="AB126" s="7"/>
    </row>
    <row r="127" spans="1:28" ht="24" x14ac:dyDescent="0.25">
      <c r="A127" s="35" t="s">
        <v>143</v>
      </c>
      <c r="B127" s="36" t="s">
        <v>280</v>
      </c>
      <c r="C127" s="25" t="s">
        <v>15</v>
      </c>
      <c r="D127" s="27" t="s">
        <v>357</v>
      </c>
      <c r="E127" s="26" t="s">
        <v>386</v>
      </c>
      <c r="F127" s="26" t="s">
        <v>423</v>
      </c>
      <c r="G127" s="27" t="s">
        <v>362</v>
      </c>
      <c r="H127" s="27" t="s">
        <v>360</v>
      </c>
      <c r="I127" s="27">
        <v>94</v>
      </c>
      <c r="J127" s="28">
        <v>1509500</v>
      </c>
      <c r="K127" s="11" t="s">
        <v>461</v>
      </c>
      <c r="L127" s="21">
        <f t="shared" si="7"/>
        <v>0</v>
      </c>
      <c r="M127" s="46" t="s">
        <v>461</v>
      </c>
      <c r="N127" s="11">
        <v>28</v>
      </c>
      <c r="O127" s="11" t="s">
        <v>460</v>
      </c>
      <c r="P127" s="11" t="s">
        <v>460</v>
      </c>
      <c r="Q127" s="27" t="s">
        <v>368</v>
      </c>
      <c r="R127" s="23" t="str">
        <f t="shared" si="8"/>
        <v>NC</v>
      </c>
      <c r="S127" s="38">
        <v>96165.77</v>
      </c>
      <c r="T127" s="11"/>
      <c r="U127" s="11" t="s">
        <v>460</v>
      </c>
      <c r="V127" s="27">
        <v>57</v>
      </c>
      <c r="W127" s="11"/>
      <c r="AB127" s="7"/>
    </row>
    <row r="128" spans="1:28" ht="24" x14ac:dyDescent="0.25">
      <c r="A128" s="35" t="s">
        <v>144</v>
      </c>
      <c r="B128" s="36" t="s">
        <v>281</v>
      </c>
      <c r="C128" s="25" t="s">
        <v>22</v>
      </c>
      <c r="D128" s="27" t="s">
        <v>357</v>
      </c>
      <c r="E128" s="26" t="s">
        <v>386</v>
      </c>
      <c r="F128" s="26" t="s">
        <v>423</v>
      </c>
      <c r="G128" s="27" t="s">
        <v>362</v>
      </c>
      <c r="H128" s="27" t="s">
        <v>360</v>
      </c>
      <c r="I128" s="27">
        <v>70</v>
      </c>
      <c r="J128" s="28">
        <v>1274000</v>
      </c>
      <c r="K128" s="11" t="s">
        <v>461</v>
      </c>
      <c r="L128" s="21">
        <f t="shared" si="7"/>
        <v>0</v>
      </c>
      <c r="M128" s="46" t="s">
        <v>461</v>
      </c>
      <c r="N128" s="11">
        <v>28</v>
      </c>
      <c r="O128" s="11" t="s">
        <v>460</v>
      </c>
      <c r="P128" s="11" t="s">
        <v>460</v>
      </c>
      <c r="Q128" s="27" t="s">
        <v>368</v>
      </c>
      <c r="R128" s="23" t="str">
        <f t="shared" si="8"/>
        <v>NC</v>
      </c>
      <c r="S128" s="38">
        <v>108990</v>
      </c>
      <c r="T128" s="11"/>
      <c r="U128" s="11" t="s">
        <v>460</v>
      </c>
      <c r="V128" s="27">
        <v>103</v>
      </c>
      <c r="W128" s="11"/>
      <c r="AB128" s="7"/>
    </row>
    <row r="129" spans="1:28" ht="24" x14ac:dyDescent="0.25">
      <c r="A129" s="35" t="s">
        <v>148</v>
      </c>
      <c r="B129" s="36" t="s">
        <v>285</v>
      </c>
      <c r="C129" s="25" t="s">
        <v>25</v>
      </c>
      <c r="D129" s="27" t="s">
        <v>357</v>
      </c>
      <c r="E129" s="26" t="s">
        <v>386</v>
      </c>
      <c r="F129" s="26" t="s">
        <v>423</v>
      </c>
      <c r="G129" s="27" t="s">
        <v>367</v>
      </c>
      <c r="H129" s="27" t="s">
        <v>359</v>
      </c>
      <c r="I129" s="27">
        <v>80</v>
      </c>
      <c r="J129" s="28">
        <v>1403000</v>
      </c>
      <c r="K129" s="11" t="s">
        <v>461</v>
      </c>
      <c r="L129" s="21">
        <f t="shared" si="7"/>
        <v>0</v>
      </c>
      <c r="M129" s="46" t="s">
        <v>460</v>
      </c>
      <c r="N129" s="11">
        <v>28</v>
      </c>
      <c r="O129" s="11" t="s">
        <v>460</v>
      </c>
      <c r="P129" s="11" t="s">
        <v>460</v>
      </c>
      <c r="Q129" s="27" t="s">
        <v>368</v>
      </c>
      <c r="R129" s="23" t="str">
        <f t="shared" si="8"/>
        <v>NC</v>
      </c>
      <c r="S129" s="38">
        <v>105022.64</v>
      </c>
      <c r="T129" s="11"/>
      <c r="U129" s="11" t="s">
        <v>460</v>
      </c>
      <c r="V129" s="27">
        <v>23</v>
      </c>
      <c r="W129" s="11"/>
      <c r="AB129" s="7"/>
    </row>
    <row r="130" spans="1:28" ht="24" x14ac:dyDescent="0.25">
      <c r="A130" s="35" t="s">
        <v>149</v>
      </c>
      <c r="B130" s="36" t="s">
        <v>286</v>
      </c>
      <c r="C130" s="25" t="s">
        <v>69</v>
      </c>
      <c r="D130" s="27" t="s">
        <v>357</v>
      </c>
      <c r="E130" s="26" t="s">
        <v>386</v>
      </c>
      <c r="F130" s="26" t="s">
        <v>423</v>
      </c>
      <c r="G130" s="27" t="s">
        <v>362</v>
      </c>
      <c r="H130" s="27" t="s">
        <v>360</v>
      </c>
      <c r="I130" s="27">
        <v>108</v>
      </c>
      <c r="J130" s="28">
        <v>1509500</v>
      </c>
      <c r="K130" s="11" t="s">
        <v>461</v>
      </c>
      <c r="L130" s="21">
        <f t="shared" si="7"/>
        <v>0</v>
      </c>
      <c r="M130" s="46" t="s">
        <v>461</v>
      </c>
      <c r="N130" s="11">
        <v>28</v>
      </c>
      <c r="O130" s="11" t="s">
        <v>460</v>
      </c>
      <c r="P130" s="11" t="s">
        <v>460</v>
      </c>
      <c r="Q130" s="27" t="s">
        <v>368</v>
      </c>
      <c r="R130" s="23" t="str">
        <f t="shared" si="8"/>
        <v>NC</v>
      </c>
      <c r="S130" s="38">
        <v>96762.82</v>
      </c>
      <c r="T130" s="11"/>
      <c r="U130" s="11" t="s">
        <v>460</v>
      </c>
      <c r="V130" s="27">
        <v>53</v>
      </c>
      <c r="W130" s="11"/>
      <c r="AB130" s="7"/>
    </row>
    <row r="131" spans="1:28" ht="24" x14ac:dyDescent="0.25">
      <c r="A131" s="35" t="s">
        <v>150</v>
      </c>
      <c r="B131" s="36" t="s">
        <v>287</v>
      </c>
      <c r="C131" s="25" t="s">
        <v>15</v>
      </c>
      <c r="D131" s="27" t="s">
        <v>357</v>
      </c>
      <c r="E131" s="26" t="s">
        <v>386</v>
      </c>
      <c r="F131" s="26" t="s">
        <v>423</v>
      </c>
      <c r="G131" s="27" t="s">
        <v>362</v>
      </c>
      <c r="H131" s="27" t="s">
        <v>360</v>
      </c>
      <c r="I131" s="27">
        <v>100</v>
      </c>
      <c r="J131" s="28">
        <v>1509500</v>
      </c>
      <c r="K131" s="11" t="s">
        <v>461</v>
      </c>
      <c r="L131" s="21">
        <f t="shared" si="7"/>
        <v>0</v>
      </c>
      <c r="M131" s="46" t="s">
        <v>461</v>
      </c>
      <c r="N131" s="11">
        <v>28</v>
      </c>
      <c r="O131" s="11" t="s">
        <v>460</v>
      </c>
      <c r="P131" s="11" t="s">
        <v>460</v>
      </c>
      <c r="Q131" s="27" t="s">
        <v>368</v>
      </c>
      <c r="R131" s="23" t="str">
        <f t="shared" si="8"/>
        <v>NC</v>
      </c>
      <c r="S131" s="38">
        <v>104503.85</v>
      </c>
      <c r="T131" s="11"/>
      <c r="U131" s="11" t="s">
        <v>460</v>
      </c>
      <c r="V131" s="27">
        <v>27</v>
      </c>
      <c r="W131" s="11"/>
      <c r="AB131" s="7"/>
    </row>
    <row r="132" spans="1:28" ht="24" x14ac:dyDescent="0.25">
      <c r="A132" s="35" t="s">
        <v>151</v>
      </c>
      <c r="B132" s="36" t="s">
        <v>288</v>
      </c>
      <c r="C132" s="25" t="s">
        <v>15</v>
      </c>
      <c r="D132" s="27" t="s">
        <v>357</v>
      </c>
      <c r="E132" s="26" t="s">
        <v>386</v>
      </c>
      <c r="F132" s="26" t="s">
        <v>423</v>
      </c>
      <c r="G132" s="27" t="s">
        <v>362</v>
      </c>
      <c r="H132" s="27" t="s">
        <v>360</v>
      </c>
      <c r="I132" s="27">
        <v>94</v>
      </c>
      <c r="J132" s="28">
        <v>1509500</v>
      </c>
      <c r="K132" s="11" t="s">
        <v>461</v>
      </c>
      <c r="L132" s="21">
        <f t="shared" si="7"/>
        <v>0</v>
      </c>
      <c r="M132" s="46" t="s">
        <v>461</v>
      </c>
      <c r="N132" s="11">
        <v>28</v>
      </c>
      <c r="O132" s="11" t="s">
        <v>460</v>
      </c>
      <c r="P132" s="11" t="s">
        <v>460</v>
      </c>
      <c r="Q132" s="27" t="s">
        <v>368</v>
      </c>
      <c r="R132" s="23" t="str">
        <f t="shared" si="8"/>
        <v>NC</v>
      </c>
      <c r="S132" s="38">
        <v>96165.77</v>
      </c>
      <c r="T132" s="11"/>
      <c r="U132" s="11" t="s">
        <v>460</v>
      </c>
      <c r="V132" s="27">
        <v>46</v>
      </c>
      <c r="W132" s="11"/>
      <c r="AB132" s="7"/>
    </row>
    <row r="133" spans="1:28" ht="24" x14ac:dyDescent="0.25">
      <c r="A133" s="35" t="s">
        <v>153</v>
      </c>
      <c r="B133" s="36" t="s">
        <v>290</v>
      </c>
      <c r="C133" s="25" t="s">
        <v>9</v>
      </c>
      <c r="D133" s="27" t="s">
        <v>357</v>
      </c>
      <c r="E133" s="26" t="s">
        <v>386</v>
      </c>
      <c r="F133" s="26" t="s">
        <v>423</v>
      </c>
      <c r="G133" s="27" t="s">
        <v>362</v>
      </c>
      <c r="H133" s="27" t="s">
        <v>360</v>
      </c>
      <c r="I133" s="27">
        <v>94</v>
      </c>
      <c r="J133" s="28">
        <v>1509500</v>
      </c>
      <c r="K133" s="11" t="s">
        <v>461</v>
      </c>
      <c r="L133" s="21">
        <f t="shared" si="7"/>
        <v>0</v>
      </c>
      <c r="M133" s="46" t="s">
        <v>461</v>
      </c>
      <c r="N133" s="11">
        <v>28</v>
      </c>
      <c r="O133" s="11" t="s">
        <v>460</v>
      </c>
      <c r="P133" s="11" t="s">
        <v>460</v>
      </c>
      <c r="Q133" s="27" t="s">
        <v>368</v>
      </c>
      <c r="R133" s="23" t="str">
        <f t="shared" si="8"/>
        <v>NC</v>
      </c>
      <c r="S133" s="38">
        <v>96165.77</v>
      </c>
      <c r="T133" s="11"/>
      <c r="U133" s="11" t="s">
        <v>460</v>
      </c>
      <c r="V133" s="27">
        <v>102</v>
      </c>
      <c r="W133" s="11"/>
      <c r="AB133" s="7"/>
    </row>
    <row r="134" spans="1:28" ht="48" x14ac:dyDescent="0.25">
      <c r="A134" s="35" t="s">
        <v>154</v>
      </c>
      <c r="B134" s="36" t="s">
        <v>291</v>
      </c>
      <c r="C134" s="25" t="s">
        <v>12</v>
      </c>
      <c r="D134" s="27" t="s">
        <v>357</v>
      </c>
      <c r="E134" s="26" t="s">
        <v>391</v>
      </c>
      <c r="F134" s="26" t="s">
        <v>429</v>
      </c>
      <c r="G134" s="27" t="s">
        <v>362</v>
      </c>
      <c r="H134" s="27" t="s">
        <v>359</v>
      </c>
      <c r="I134" s="27">
        <v>84</v>
      </c>
      <c r="J134" s="28">
        <v>1510000</v>
      </c>
      <c r="K134" s="11" t="s">
        <v>461</v>
      </c>
      <c r="L134" s="21">
        <f t="shared" si="7"/>
        <v>0</v>
      </c>
      <c r="M134" s="46" t="s">
        <v>461</v>
      </c>
      <c r="N134" s="11">
        <v>28</v>
      </c>
      <c r="O134" s="11" t="s">
        <v>460</v>
      </c>
      <c r="P134" s="11" t="s">
        <v>460</v>
      </c>
      <c r="Q134" s="27" t="s">
        <v>370</v>
      </c>
      <c r="R134" s="23" t="str">
        <f t="shared" si="8"/>
        <v>NC</v>
      </c>
      <c r="S134" s="37">
        <v>107649.73</v>
      </c>
      <c r="T134" s="11"/>
      <c r="U134" s="11" t="s">
        <v>460</v>
      </c>
      <c r="V134" s="27">
        <v>62</v>
      </c>
      <c r="W134" s="11"/>
      <c r="AB134" s="7"/>
    </row>
    <row r="135" spans="1:28" x14ac:dyDescent="0.25">
      <c r="A135" s="35" t="s">
        <v>156</v>
      </c>
      <c r="B135" s="36" t="s">
        <v>293</v>
      </c>
      <c r="C135" s="25" t="s">
        <v>24</v>
      </c>
      <c r="D135" s="27" t="s">
        <v>357</v>
      </c>
      <c r="E135" s="26" t="s">
        <v>388</v>
      </c>
      <c r="F135" s="26" t="s">
        <v>430</v>
      </c>
      <c r="G135" s="27" t="s">
        <v>362</v>
      </c>
      <c r="H135" s="27" t="s">
        <v>359</v>
      </c>
      <c r="I135" s="27">
        <v>96</v>
      </c>
      <c r="J135" s="28">
        <v>1510000</v>
      </c>
      <c r="K135" s="11" t="s">
        <v>461</v>
      </c>
      <c r="L135" s="21">
        <f t="shared" si="7"/>
        <v>0</v>
      </c>
      <c r="M135" s="46" t="s">
        <v>460</v>
      </c>
      <c r="N135" s="11">
        <v>28</v>
      </c>
      <c r="O135" s="11" t="s">
        <v>460</v>
      </c>
      <c r="P135" s="11" t="s">
        <v>460</v>
      </c>
      <c r="Q135" s="27" t="s">
        <v>368</v>
      </c>
      <c r="R135" s="23" t="str">
        <f t="shared" si="8"/>
        <v>NC</v>
      </c>
      <c r="S135" s="37">
        <v>94193.51</v>
      </c>
      <c r="T135" s="11"/>
      <c r="U135" s="11" t="s">
        <v>460</v>
      </c>
      <c r="V135" s="27">
        <v>95</v>
      </c>
      <c r="W135" s="11"/>
      <c r="AB135" s="7"/>
    </row>
    <row r="136" spans="1:28" ht="24" x14ac:dyDescent="0.25">
      <c r="A136" s="35" t="s">
        <v>160</v>
      </c>
      <c r="B136" s="36" t="s">
        <v>297</v>
      </c>
      <c r="C136" s="25" t="s">
        <v>69</v>
      </c>
      <c r="D136" s="27" t="s">
        <v>357</v>
      </c>
      <c r="E136" s="26" t="s">
        <v>386</v>
      </c>
      <c r="F136" s="26" t="s">
        <v>423</v>
      </c>
      <c r="G136" s="27" t="s">
        <v>362</v>
      </c>
      <c r="H136" s="27" t="s">
        <v>360</v>
      </c>
      <c r="I136" s="27">
        <v>108</v>
      </c>
      <c r="J136" s="28">
        <v>1509500</v>
      </c>
      <c r="K136" s="11" t="s">
        <v>461</v>
      </c>
      <c r="L136" s="21">
        <f t="shared" si="7"/>
        <v>0</v>
      </c>
      <c r="M136" s="46" t="s">
        <v>461</v>
      </c>
      <c r="N136" s="11">
        <v>28</v>
      </c>
      <c r="O136" s="11" t="s">
        <v>460</v>
      </c>
      <c r="P136" s="11" t="s">
        <v>460</v>
      </c>
      <c r="Q136" s="27" t="s">
        <v>368</v>
      </c>
      <c r="R136" s="23" t="str">
        <f t="shared" si="8"/>
        <v>NC</v>
      </c>
      <c r="S136" s="38">
        <v>96762.82</v>
      </c>
      <c r="T136" s="11"/>
      <c r="U136" s="11" t="s">
        <v>460</v>
      </c>
      <c r="V136" s="27">
        <v>10</v>
      </c>
      <c r="W136" s="11"/>
      <c r="AB136" s="7"/>
    </row>
    <row r="137" spans="1:28" ht="24" x14ac:dyDescent="0.25">
      <c r="A137" s="35" t="s">
        <v>161</v>
      </c>
      <c r="B137" s="36" t="s">
        <v>298</v>
      </c>
      <c r="C137" s="25" t="s">
        <v>11</v>
      </c>
      <c r="D137" s="27" t="s">
        <v>357</v>
      </c>
      <c r="E137" s="26" t="s">
        <v>386</v>
      </c>
      <c r="F137" s="26" t="s">
        <v>423</v>
      </c>
      <c r="G137" s="27" t="s">
        <v>362</v>
      </c>
      <c r="H137" s="27" t="s">
        <v>360</v>
      </c>
      <c r="I137" s="27">
        <v>100</v>
      </c>
      <c r="J137" s="28">
        <v>1509500</v>
      </c>
      <c r="K137" s="11" t="s">
        <v>461</v>
      </c>
      <c r="L137" s="21">
        <f t="shared" si="7"/>
        <v>0</v>
      </c>
      <c r="M137" s="46" t="s">
        <v>461</v>
      </c>
      <c r="N137" s="11">
        <v>28</v>
      </c>
      <c r="O137" s="11" t="s">
        <v>460</v>
      </c>
      <c r="P137" s="11" t="s">
        <v>460</v>
      </c>
      <c r="Q137" s="27" t="s">
        <v>368</v>
      </c>
      <c r="R137" s="23" t="str">
        <f t="shared" si="8"/>
        <v>NC</v>
      </c>
      <c r="S137" s="38">
        <v>90395.83</v>
      </c>
      <c r="T137" s="11"/>
      <c r="U137" s="11" t="s">
        <v>460</v>
      </c>
      <c r="V137" s="27">
        <v>87</v>
      </c>
      <c r="W137" s="11"/>
      <c r="AB137" s="7"/>
    </row>
    <row r="138" spans="1:28" ht="24" x14ac:dyDescent="0.25">
      <c r="A138" s="35" t="s">
        <v>165</v>
      </c>
      <c r="B138" s="36" t="s">
        <v>302</v>
      </c>
      <c r="C138" s="25" t="s">
        <v>15</v>
      </c>
      <c r="D138" s="27" t="s">
        <v>357</v>
      </c>
      <c r="E138" s="26" t="s">
        <v>386</v>
      </c>
      <c r="F138" s="26" t="s">
        <v>423</v>
      </c>
      <c r="G138" s="27" t="s">
        <v>362</v>
      </c>
      <c r="H138" s="27" t="s">
        <v>360</v>
      </c>
      <c r="I138" s="27">
        <v>100</v>
      </c>
      <c r="J138" s="28">
        <v>1509500</v>
      </c>
      <c r="K138" s="11" t="s">
        <v>461</v>
      </c>
      <c r="L138" s="21">
        <f t="shared" si="7"/>
        <v>0</v>
      </c>
      <c r="M138" s="46" t="s">
        <v>461</v>
      </c>
      <c r="N138" s="11">
        <v>28</v>
      </c>
      <c r="O138" s="11" t="s">
        <v>460</v>
      </c>
      <c r="P138" s="11" t="s">
        <v>460</v>
      </c>
      <c r="Q138" s="27" t="s">
        <v>368</v>
      </c>
      <c r="R138" s="23" t="str">
        <f t="shared" si="8"/>
        <v>NC</v>
      </c>
      <c r="S138" s="38">
        <v>104503.85</v>
      </c>
      <c r="T138" s="11"/>
      <c r="U138" s="11" t="s">
        <v>460</v>
      </c>
      <c r="V138" s="27">
        <v>36</v>
      </c>
      <c r="W138" s="11"/>
      <c r="AB138" s="7"/>
    </row>
    <row r="139" spans="1:28" ht="24" x14ac:dyDescent="0.25">
      <c r="A139" s="35" t="s">
        <v>176</v>
      </c>
      <c r="B139" s="36" t="s">
        <v>313</v>
      </c>
      <c r="C139" s="25" t="s">
        <v>13</v>
      </c>
      <c r="D139" s="27" t="s">
        <v>357</v>
      </c>
      <c r="E139" s="26" t="s">
        <v>375</v>
      </c>
      <c r="F139" s="26" t="s">
        <v>402</v>
      </c>
      <c r="G139" s="27" t="s">
        <v>362</v>
      </c>
      <c r="H139" s="27" t="s">
        <v>360</v>
      </c>
      <c r="I139" s="27">
        <v>96</v>
      </c>
      <c r="J139" s="28">
        <v>1510000</v>
      </c>
      <c r="K139" s="11" t="s">
        <v>461</v>
      </c>
      <c r="L139" s="21">
        <f t="shared" si="7"/>
        <v>0</v>
      </c>
      <c r="M139" s="46" t="s">
        <v>461</v>
      </c>
      <c r="N139" s="11">
        <v>28</v>
      </c>
      <c r="O139" s="11" t="s">
        <v>460</v>
      </c>
      <c r="P139" s="11" t="s">
        <v>460</v>
      </c>
      <c r="Q139" s="27" t="s">
        <v>368</v>
      </c>
      <c r="R139" s="23" t="str">
        <f t="shared" si="8"/>
        <v>NC</v>
      </c>
      <c r="S139" s="29">
        <v>108894.23</v>
      </c>
      <c r="T139" s="11"/>
      <c r="U139" s="11" t="s">
        <v>460</v>
      </c>
      <c r="V139" s="27">
        <v>82</v>
      </c>
      <c r="W139" s="11"/>
      <c r="AB139" s="7"/>
    </row>
    <row r="140" spans="1:28" ht="24" x14ac:dyDescent="0.25">
      <c r="A140" s="35" t="s">
        <v>193</v>
      </c>
      <c r="B140" s="36" t="s">
        <v>330</v>
      </c>
      <c r="C140" s="25" t="s">
        <v>24</v>
      </c>
      <c r="D140" s="27" t="s">
        <v>357</v>
      </c>
      <c r="E140" s="26" t="s">
        <v>396</v>
      </c>
      <c r="F140" s="26" t="s">
        <v>439</v>
      </c>
      <c r="G140" s="27" t="s">
        <v>363</v>
      </c>
      <c r="H140" s="27" t="s">
        <v>360</v>
      </c>
      <c r="I140" s="27">
        <v>75</v>
      </c>
      <c r="J140" s="28">
        <v>1510000</v>
      </c>
      <c r="K140" s="11" t="s">
        <v>461</v>
      </c>
      <c r="L140" s="21">
        <f t="shared" si="7"/>
        <v>0</v>
      </c>
      <c r="M140" s="46" t="s">
        <v>461</v>
      </c>
      <c r="N140" s="11">
        <v>28</v>
      </c>
      <c r="O140" s="11" t="s">
        <v>460</v>
      </c>
      <c r="P140" s="11" t="s">
        <v>460</v>
      </c>
      <c r="Q140" s="27" t="s">
        <v>368</v>
      </c>
      <c r="R140" s="23" t="str">
        <f t="shared" si="8"/>
        <v>NC</v>
      </c>
      <c r="S140" s="29">
        <v>90600</v>
      </c>
      <c r="T140" s="11"/>
      <c r="U140" s="11" t="s">
        <v>460</v>
      </c>
      <c r="V140" s="27">
        <v>124</v>
      </c>
      <c r="W140" s="11"/>
      <c r="AB140" s="7"/>
    </row>
    <row r="141" spans="1:28" ht="24" x14ac:dyDescent="0.25">
      <c r="A141" s="35" t="s">
        <v>194</v>
      </c>
      <c r="B141" s="36" t="s">
        <v>331</v>
      </c>
      <c r="C141" s="25" t="s">
        <v>24</v>
      </c>
      <c r="D141" s="27" t="s">
        <v>357</v>
      </c>
      <c r="E141" s="26" t="s">
        <v>397</v>
      </c>
      <c r="F141" s="26" t="s">
        <v>440</v>
      </c>
      <c r="G141" s="27" t="s">
        <v>362</v>
      </c>
      <c r="H141" s="27" t="s">
        <v>360</v>
      </c>
      <c r="I141" s="27">
        <v>75</v>
      </c>
      <c r="J141" s="28">
        <v>1350000</v>
      </c>
      <c r="K141" s="11" t="s">
        <v>461</v>
      </c>
      <c r="L141" s="21">
        <f t="shared" si="7"/>
        <v>0</v>
      </c>
      <c r="M141" s="46" t="s">
        <v>461</v>
      </c>
      <c r="N141" s="11">
        <v>28</v>
      </c>
      <c r="O141" s="11" t="s">
        <v>460</v>
      </c>
      <c r="P141" s="11" t="s">
        <v>460</v>
      </c>
      <c r="Q141" s="27" t="s">
        <v>368</v>
      </c>
      <c r="R141" s="23" t="str">
        <f t="shared" si="8"/>
        <v>NC</v>
      </c>
      <c r="S141" s="29">
        <v>107792.31</v>
      </c>
      <c r="T141" s="11"/>
      <c r="U141" s="11" t="s">
        <v>460</v>
      </c>
      <c r="V141" s="27">
        <v>60</v>
      </c>
      <c r="W141" s="11"/>
      <c r="AB141" s="7"/>
    </row>
    <row r="142" spans="1:28" ht="24" x14ac:dyDescent="0.25">
      <c r="A142" s="35" t="s">
        <v>202</v>
      </c>
      <c r="B142" s="36" t="s">
        <v>339</v>
      </c>
      <c r="C142" s="25" t="s">
        <v>31</v>
      </c>
      <c r="D142" s="27" t="s">
        <v>357</v>
      </c>
      <c r="E142" s="26" t="s">
        <v>399</v>
      </c>
      <c r="F142" s="26" t="s">
        <v>443</v>
      </c>
      <c r="G142" s="27" t="s">
        <v>362</v>
      </c>
      <c r="H142" s="27" t="s">
        <v>360</v>
      </c>
      <c r="I142" s="27">
        <v>80</v>
      </c>
      <c r="J142" s="28">
        <v>1360000</v>
      </c>
      <c r="K142" s="11" t="s">
        <v>461</v>
      </c>
      <c r="L142" s="21">
        <f t="shared" si="7"/>
        <v>0</v>
      </c>
      <c r="M142" s="46" t="s">
        <v>461</v>
      </c>
      <c r="N142" s="11">
        <v>23</v>
      </c>
      <c r="O142" s="11" t="s">
        <v>460</v>
      </c>
      <c r="P142" s="11" t="s">
        <v>460</v>
      </c>
      <c r="Q142" s="27" t="s">
        <v>368</v>
      </c>
      <c r="R142" s="23" t="str">
        <f t="shared" si="8"/>
        <v>NC</v>
      </c>
      <c r="S142" s="37">
        <v>117692.31</v>
      </c>
      <c r="T142" s="11"/>
      <c r="U142" s="11" t="s">
        <v>460</v>
      </c>
      <c r="V142" s="27">
        <v>126</v>
      </c>
      <c r="W142" s="11"/>
      <c r="AB142" s="7"/>
    </row>
    <row r="143" spans="1:28" ht="24" x14ac:dyDescent="0.25">
      <c r="A143" s="35" t="s">
        <v>203</v>
      </c>
      <c r="B143" s="36" t="s">
        <v>340</v>
      </c>
      <c r="C143" s="25" t="s">
        <v>25</v>
      </c>
      <c r="D143" s="27" t="s">
        <v>357</v>
      </c>
      <c r="E143" s="26" t="s">
        <v>399</v>
      </c>
      <c r="F143" s="26" t="s">
        <v>444</v>
      </c>
      <c r="G143" s="27" t="s">
        <v>362</v>
      </c>
      <c r="H143" s="27" t="s">
        <v>360</v>
      </c>
      <c r="I143" s="27">
        <v>80</v>
      </c>
      <c r="J143" s="28">
        <v>1277000</v>
      </c>
      <c r="K143" s="11" t="s">
        <v>461</v>
      </c>
      <c r="L143" s="21">
        <f t="shared" si="7"/>
        <v>0</v>
      </c>
      <c r="M143" s="46" t="s">
        <v>461</v>
      </c>
      <c r="N143" s="11">
        <v>28</v>
      </c>
      <c r="O143" s="11" t="s">
        <v>460</v>
      </c>
      <c r="P143" s="11" t="s">
        <v>460</v>
      </c>
      <c r="Q143" s="27" t="s">
        <v>368</v>
      </c>
      <c r="R143" s="23" t="str">
        <f t="shared" si="8"/>
        <v>NC</v>
      </c>
      <c r="S143" s="37">
        <v>110509.62</v>
      </c>
      <c r="T143" s="11"/>
      <c r="U143" s="11" t="s">
        <v>460</v>
      </c>
      <c r="V143" s="27">
        <v>120</v>
      </c>
      <c r="W143" s="11"/>
      <c r="AB143" s="7"/>
    </row>
    <row r="144" spans="1:28" x14ac:dyDescent="0.25">
      <c r="A144" s="35" t="s">
        <v>206</v>
      </c>
      <c r="B144" s="36" t="s">
        <v>343</v>
      </c>
      <c r="C144" s="25" t="s">
        <v>24</v>
      </c>
      <c r="D144" s="27" t="s">
        <v>357</v>
      </c>
      <c r="E144" s="26" t="s">
        <v>388</v>
      </c>
      <c r="F144" s="26" t="s">
        <v>430</v>
      </c>
      <c r="G144" s="27" t="s">
        <v>362</v>
      </c>
      <c r="H144" s="27" t="s">
        <v>360</v>
      </c>
      <c r="I144" s="27">
        <v>88</v>
      </c>
      <c r="J144" s="28">
        <v>1510000</v>
      </c>
      <c r="K144" s="11" t="s">
        <v>461</v>
      </c>
      <c r="L144" s="21">
        <f t="shared" si="7"/>
        <v>0</v>
      </c>
      <c r="M144" s="46" t="s">
        <v>461</v>
      </c>
      <c r="N144" s="11">
        <v>28</v>
      </c>
      <c r="O144" s="11" t="s">
        <v>460</v>
      </c>
      <c r="P144" s="11" t="s">
        <v>460</v>
      </c>
      <c r="Q144" s="27" t="s">
        <v>368</v>
      </c>
      <c r="R144" s="23" t="str">
        <f t="shared" si="8"/>
        <v>NC</v>
      </c>
      <c r="S144" s="37">
        <v>102756.56</v>
      </c>
      <c r="T144" s="11"/>
      <c r="U144" s="11" t="s">
        <v>460</v>
      </c>
      <c r="V144" s="27">
        <v>89</v>
      </c>
      <c r="W144" s="11"/>
      <c r="AB144" s="7"/>
    </row>
    <row r="145" spans="3:28" x14ac:dyDescent="0.25">
      <c r="V145" s="8"/>
      <c r="AB145" s="7"/>
    </row>
    <row r="146" spans="3:28" hidden="1" x14ac:dyDescent="0.25">
      <c r="V146" s="8"/>
      <c r="AB146" s="7"/>
    </row>
    <row r="147" spans="3:28" hidden="1" x14ac:dyDescent="0.25"/>
    <row r="148" spans="3:28" hidden="1" x14ac:dyDescent="0.25">
      <c r="C148" s="43" t="s">
        <v>452</v>
      </c>
    </row>
    <row r="149" spans="3:28" hidden="1" x14ac:dyDescent="0.25">
      <c r="C149" s="44" t="s">
        <v>19</v>
      </c>
      <c r="D149" s="11">
        <f t="shared" ref="D149:D180" si="9">COUNTIFS(W$7:W$144,"=Y",C$7:C$144,C149)</f>
        <v>0</v>
      </c>
    </row>
    <row r="150" spans="3:28" hidden="1" x14ac:dyDescent="0.25">
      <c r="C150" s="44" t="s">
        <v>28</v>
      </c>
      <c r="D150" s="11">
        <f t="shared" si="9"/>
        <v>0</v>
      </c>
    </row>
    <row r="151" spans="3:28" hidden="1" x14ac:dyDescent="0.25">
      <c r="C151" s="44" t="s">
        <v>27</v>
      </c>
      <c r="D151" s="11">
        <f t="shared" si="9"/>
        <v>0</v>
      </c>
    </row>
    <row r="152" spans="3:28" hidden="1" x14ac:dyDescent="0.25">
      <c r="C152" s="44" t="s">
        <v>50</v>
      </c>
      <c r="D152" s="11">
        <f t="shared" si="9"/>
        <v>0</v>
      </c>
    </row>
    <row r="153" spans="3:28" hidden="1" x14ac:dyDescent="0.25">
      <c r="C153" s="44" t="s">
        <v>13</v>
      </c>
      <c r="D153" s="11">
        <f t="shared" si="9"/>
        <v>0</v>
      </c>
    </row>
    <row r="154" spans="3:28" hidden="1" x14ac:dyDescent="0.25">
      <c r="C154" s="44" t="s">
        <v>453</v>
      </c>
      <c r="D154" s="11">
        <f t="shared" si="9"/>
        <v>0</v>
      </c>
    </row>
    <row r="155" spans="3:28" hidden="1" x14ac:dyDescent="0.25">
      <c r="C155" s="44" t="s">
        <v>51</v>
      </c>
      <c r="D155" s="11">
        <f t="shared" si="9"/>
        <v>0</v>
      </c>
    </row>
    <row r="156" spans="3:28" hidden="1" x14ac:dyDescent="0.25">
      <c r="C156" s="44" t="s">
        <v>11</v>
      </c>
      <c r="D156" s="11">
        <f t="shared" si="9"/>
        <v>0</v>
      </c>
    </row>
    <row r="157" spans="3:28" hidden="1" x14ac:dyDescent="0.25">
      <c r="C157" s="44" t="s">
        <v>32</v>
      </c>
      <c r="D157" s="11">
        <f t="shared" si="9"/>
        <v>0</v>
      </c>
    </row>
    <row r="158" spans="3:28" hidden="1" x14ac:dyDescent="0.25">
      <c r="C158" s="44" t="s">
        <v>52</v>
      </c>
      <c r="D158" s="11">
        <f t="shared" si="9"/>
        <v>0</v>
      </c>
    </row>
    <row r="159" spans="3:28" hidden="1" x14ac:dyDescent="0.25">
      <c r="C159" s="44" t="s">
        <v>53</v>
      </c>
      <c r="D159" s="11">
        <f t="shared" si="9"/>
        <v>0</v>
      </c>
    </row>
    <row r="160" spans="3:28" hidden="1" x14ac:dyDescent="0.25">
      <c r="C160" s="44" t="s">
        <v>35</v>
      </c>
      <c r="D160" s="11">
        <f t="shared" si="9"/>
        <v>0</v>
      </c>
    </row>
    <row r="161" spans="3:4" hidden="1" x14ac:dyDescent="0.25">
      <c r="C161" s="44" t="s">
        <v>54</v>
      </c>
      <c r="D161" s="11">
        <f t="shared" si="9"/>
        <v>0</v>
      </c>
    </row>
    <row r="162" spans="3:4" hidden="1" x14ac:dyDescent="0.25">
      <c r="C162" s="44" t="s">
        <v>55</v>
      </c>
      <c r="D162" s="11">
        <f t="shared" si="9"/>
        <v>0</v>
      </c>
    </row>
    <row r="163" spans="3:4" hidden="1" x14ac:dyDescent="0.25">
      <c r="C163" s="44" t="s">
        <v>454</v>
      </c>
      <c r="D163" s="11">
        <f t="shared" si="9"/>
        <v>0</v>
      </c>
    </row>
    <row r="164" spans="3:4" hidden="1" x14ac:dyDescent="0.25">
      <c r="C164" s="44" t="s">
        <v>31</v>
      </c>
      <c r="D164" s="11">
        <f t="shared" si="9"/>
        <v>0</v>
      </c>
    </row>
    <row r="165" spans="3:4" hidden="1" x14ac:dyDescent="0.25">
      <c r="C165" s="44" t="s">
        <v>37</v>
      </c>
      <c r="D165" s="11">
        <f t="shared" si="9"/>
        <v>0</v>
      </c>
    </row>
    <row r="166" spans="3:4" hidden="1" x14ac:dyDescent="0.25">
      <c r="C166" s="44" t="s">
        <v>42</v>
      </c>
      <c r="D166" s="11">
        <f t="shared" si="9"/>
        <v>0</v>
      </c>
    </row>
    <row r="167" spans="3:4" hidden="1" x14ac:dyDescent="0.25">
      <c r="C167" s="44" t="s">
        <v>56</v>
      </c>
      <c r="D167" s="11">
        <f t="shared" si="9"/>
        <v>0</v>
      </c>
    </row>
    <row r="168" spans="3:4" hidden="1" x14ac:dyDescent="0.25">
      <c r="C168" s="44" t="s">
        <v>57</v>
      </c>
      <c r="D168" s="11">
        <f t="shared" si="9"/>
        <v>0</v>
      </c>
    </row>
    <row r="169" spans="3:4" hidden="1" x14ac:dyDescent="0.25">
      <c r="C169" s="44" t="s">
        <v>58</v>
      </c>
      <c r="D169" s="11">
        <f t="shared" si="9"/>
        <v>0</v>
      </c>
    </row>
    <row r="170" spans="3:4" hidden="1" x14ac:dyDescent="0.25">
      <c r="C170" s="44" t="s">
        <v>33</v>
      </c>
      <c r="D170" s="11">
        <f t="shared" si="9"/>
        <v>0</v>
      </c>
    </row>
    <row r="171" spans="3:4" hidden="1" x14ac:dyDescent="0.25">
      <c r="C171" s="44" t="s">
        <v>59</v>
      </c>
      <c r="D171" s="11">
        <f t="shared" si="9"/>
        <v>0</v>
      </c>
    </row>
    <row r="172" spans="3:4" hidden="1" x14ac:dyDescent="0.25">
      <c r="C172" s="44" t="s">
        <v>60</v>
      </c>
      <c r="D172" s="11">
        <f t="shared" si="9"/>
        <v>0</v>
      </c>
    </row>
    <row r="173" spans="3:4" hidden="1" x14ac:dyDescent="0.25">
      <c r="C173" s="44" t="s">
        <v>26</v>
      </c>
      <c r="D173" s="11">
        <f t="shared" si="9"/>
        <v>0</v>
      </c>
    </row>
    <row r="174" spans="3:4" hidden="1" x14ac:dyDescent="0.25">
      <c r="C174" s="44" t="s">
        <v>25</v>
      </c>
      <c r="D174" s="11">
        <f t="shared" si="9"/>
        <v>0</v>
      </c>
    </row>
    <row r="175" spans="3:4" hidden="1" x14ac:dyDescent="0.25">
      <c r="C175" s="44" t="s">
        <v>61</v>
      </c>
      <c r="D175" s="11">
        <f t="shared" si="9"/>
        <v>0</v>
      </c>
    </row>
    <row r="176" spans="3:4" hidden="1" x14ac:dyDescent="0.25">
      <c r="C176" s="44" t="s">
        <v>455</v>
      </c>
      <c r="D176" s="11">
        <f t="shared" si="9"/>
        <v>0</v>
      </c>
    </row>
    <row r="177" spans="3:4" hidden="1" x14ac:dyDescent="0.25">
      <c r="C177" s="44" t="s">
        <v>62</v>
      </c>
      <c r="D177" s="11">
        <f t="shared" si="9"/>
        <v>0</v>
      </c>
    </row>
    <row r="178" spans="3:4" hidden="1" x14ac:dyDescent="0.25">
      <c r="C178" s="44" t="s">
        <v>41</v>
      </c>
      <c r="D178" s="11">
        <f t="shared" si="9"/>
        <v>0</v>
      </c>
    </row>
    <row r="179" spans="3:4" hidden="1" x14ac:dyDescent="0.25">
      <c r="C179" s="44" t="s">
        <v>63</v>
      </c>
      <c r="D179" s="11">
        <f t="shared" si="9"/>
        <v>0</v>
      </c>
    </row>
    <row r="180" spans="3:4" hidden="1" x14ac:dyDescent="0.25">
      <c r="C180" s="44" t="s">
        <v>64</v>
      </c>
      <c r="D180" s="11">
        <f t="shared" si="9"/>
        <v>0</v>
      </c>
    </row>
    <row r="181" spans="3:4" hidden="1" x14ac:dyDescent="0.25">
      <c r="C181" s="44" t="s">
        <v>65</v>
      </c>
      <c r="D181" s="11">
        <f t="shared" ref="D181:D212" si="10">COUNTIFS(W$7:W$144,"=Y",C$7:C$144,C181)</f>
        <v>0</v>
      </c>
    </row>
    <row r="182" spans="3:4" hidden="1" x14ac:dyDescent="0.25">
      <c r="C182" s="44" t="s">
        <v>36</v>
      </c>
      <c r="D182" s="11">
        <f t="shared" si="10"/>
        <v>0</v>
      </c>
    </row>
    <row r="183" spans="3:4" hidden="1" x14ac:dyDescent="0.25">
      <c r="C183" s="44" t="s">
        <v>9</v>
      </c>
      <c r="D183" s="11">
        <f t="shared" si="10"/>
        <v>0</v>
      </c>
    </row>
    <row r="184" spans="3:4" hidden="1" x14ac:dyDescent="0.25">
      <c r="C184" s="44" t="s">
        <v>21</v>
      </c>
      <c r="D184" s="11">
        <f t="shared" si="10"/>
        <v>0</v>
      </c>
    </row>
    <row r="185" spans="3:4" hidden="1" x14ac:dyDescent="0.25">
      <c r="C185" s="44" t="s">
        <v>39</v>
      </c>
      <c r="D185" s="11">
        <f t="shared" si="10"/>
        <v>0</v>
      </c>
    </row>
    <row r="186" spans="3:4" hidden="1" x14ac:dyDescent="0.25">
      <c r="C186" s="44" t="s">
        <v>66</v>
      </c>
      <c r="D186" s="11">
        <f t="shared" si="10"/>
        <v>0</v>
      </c>
    </row>
    <row r="187" spans="3:4" hidden="1" x14ac:dyDescent="0.25">
      <c r="C187" s="44" t="s">
        <v>67</v>
      </c>
      <c r="D187" s="11">
        <f t="shared" si="10"/>
        <v>0</v>
      </c>
    </row>
    <row r="188" spans="3:4" hidden="1" x14ac:dyDescent="0.25">
      <c r="C188" s="44" t="s">
        <v>68</v>
      </c>
      <c r="D188" s="11">
        <f t="shared" si="10"/>
        <v>0</v>
      </c>
    </row>
    <row r="189" spans="3:4" hidden="1" x14ac:dyDescent="0.25">
      <c r="C189" s="44" t="s">
        <v>69</v>
      </c>
      <c r="D189" s="11">
        <f t="shared" si="10"/>
        <v>0</v>
      </c>
    </row>
    <row r="190" spans="3:4" hidden="1" x14ac:dyDescent="0.25">
      <c r="C190" s="44" t="s">
        <v>40</v>
      </c>
      <c r="D190" s="11">
        <f t="shared" si="10"/>
        <v>0</v>
      </c>
    </row>
    <row r="191" spans="3:4" hidden="1" x14ac:dyDescent="0.25">
      <c r="C191" s="44" t="s">
        <v>456</v>
      </c>
      <c r="D191" s="11">
        <f t="shared" si="10"/>
        <v>0</v>
      </c>
    </row>
    <row r="192" spans="3:4" hidden="1" x14ac:dyDescent="0.25">
      <c r="C192" s="44" t="s">
        <v>38</v>
      </c>
      <c r="D192" s="11">
        <f t="shared" si="10"/>
        <v>0</v>
      </c>
    </row>
    <row r="193" spans="3:4" hidden="1" x14ac:dyDescent="0.25">
      <c r="C193" s="44" t="s">
        <v>70</v>
      </c>
      <c r="D193" s="11">
        <f t="shared" si="10"/>
        <v>0</v>
      </c>
    </row>
    <row r="194" spans="3:4" hidden="1" x14ac:dyDescent="0.25">
      <c r="C194" s="44" t="s">
        <v>23</v>
      </c>
      <c r="D194" s="11">
        <f t="shared" si="10"/>
        <v>0</v>
      </c>
    </row>
    <row r="195" spans="3:4" hidden="1" x14ac:dyDescent="0.25">
      <c r="C195" s="44" t="s">
        <v>71</v>
      </c>
      <c r="D195" s="11">
        <f t="shared" si="10"/>
        <v>0</v>
      </c>
    </row>
    <row r="196" spans="3:4" hidden="1" x14ac:dyDescent="0.25">
      <c r="C196" s="44" t="s">
        <v>457</v>
      </c>
      <c r="D196" s="11">
        <f t="shared" si="10"/>
        <v>0</v>
      </c>
    </row>
    <row r="197" spans="3:4" hidden="1" x14ac:dyDescent="0.25">
      <c r="C197" s="44" t="s">
        <v>24</v>
      </c>
      <c r="D197" s="11">
        <f t="shared" si="10"/>
        <v>0</v>
      </c>
    </row>
    <row r="198" spans="3:4" hidden="1" x14ac:dyDescent="0.25">
      <c r="C198" s="44" t="s">
        <v>458</v>
      </c>
      <c r="D198" s="11">
        <f t="shared" si="10"/>
        <v>0</v>
      </c>
    </row>
    <row r="199" spans="3:4" hidden="1" x14ac:dyDescent="0.25">
      <c r="C199" s="44" t="s">
        <v>15</v>
      </c>
      <c r="D199" s="11">
        <f t="shared" si="10"/>
        <v>0</v>
      </c>
    </row>
    <row r="200" spans="3:4" hidden="1" x14ac:dyDescent="0.25">
      <c r="C200" s="44" t="s">
        <v>459</v>
      </c>
      <c r="D200" s="11">
        <f t="shared" si="10"/>
        <v>0</v>
      </c>
    </row>
    <row r="201" spans="3:4" hidden="1" x14ac:dyDescent="0.25">
      <c r="C201" s="44" t="s">
        <v>22</v>
      </c>
      <c r="D201" s="11">
        <f t="shared" si="10"/>
        <v>0</v>
      </c>
    </row>
    <row r="202" spans="3:4" hidden="1" x14ac:dyDescent="0.25">
      <c r="C202" s="44" t="s">
        <v>34</v>
      </c>
      <c r="D202" s="11">
        <f t="shared" si="10"/>
        <v>0</v>
      </c>
    </row>
    <row r="203" spans="3:4" hidden="1" x14ac:dyDescent="0.25">
      <c r="C203" s="44" t="s">
        <v>72</v>
      </c>
      <c r="D203" s="11">
        <f t="shared" si="10"/>
        <v>0</v>
      </c>
    </row>
    <row r="204" spans="3:4" hidden="1" x14ac:dyDescent="0.25">
      <c r="C204" s="44" t="s">
        <v>12</v>
      </c>
      <c r="D204" s="11">
        <f t="shared" si="10"/>
        <v>0</v>
      </c>
    </row>
    <row r="205" spans="3:4" hidden="1" x14ac:dyDescent="0.25">
      <c r="C205" s="44" t="s">
        <v>20</v>
      </c>
      <c r="D205" s="11">
        <f t="shared" si="10"/>
        <v>0</v>
      </c>
    </row>
    <row r="206" spans="3:4" hidden="1" x14ac:dyDescent="0.25">
      <c r="C206" s="44" t="s">
        <v>73</v>
      </c>
      <c r="D206" s="11">
        <f t="shared" si="10"/>
        <v>0</v>
      </c>
    </row>
    <row r="207" spans="3:4" hidden="1" x14ac:dyDescent="0.25">
      <c r="C207" s="44" t="s">
        <v>10</v>
      </c>
      <c r="D207" s="11">
        <f t="shared" si="10"/>
        <v>0</v>
      </c>
    </row>
    <row r="208" spans="3:4" hidden="1" x14ac:dyDescent="0.25">
      <c r="C208" s="44" t="s">
        <v>74</v>
      </c>
      <c r="D208" s="11">
        <f t="shared" si="10"/>
        <v>0</v>
      </c>
    </row>
    <row r="209" spans="3:4" hidden="1" x14ac:dyDescent="0.25">
      <c r="C209" s="44" t="s">
        <v>29</v>
      </c>
      <c r="D209" s="11">
        <f t="shared" si="10"/>
        <v>0</v>
      </c>
    </row>
    <row r="210" spans="3:4" hidden="1" x14ac:dyDescent="0.25">
      <c r="C210" s="44" t="s">
        <v>75</v>
      </c>
      <c r="D210" s="11">
        <f t="shared" si="10"/>
        <v>0</v>
      </c>
    </row>
    <row r="211" spans="3:4" hidden="1" x14ac:dyDescent="0.25">
      <c r="C211" s="44" t="s">
        <v>30</v>
      </c>
      <c r="D211" s="11">
        <f t="shared" si="10"/>
        <v>0</v>
      </c>
    </row>
    <row r="212" spans="3:4" hidden="1" x14ac:dyDescent="0.25">
      <c r="C212" s="44" t="s">
        <v>14</v>
      </c>
      <c r="D212" s="11">
        <f t="shared" si="10"/>
        <v>0</v>
      </c>
    </row>
    <row r="213" spans="3:4" hidden="1" x14ac:dyDescent="0.25">
      <c r="C213" s="44" t="s">
        <v>76</v>
      </c>
      <c r="D213" s="11">
        <f t="shared" ref="D213:D244" si="11">COUNTIFS(W$7:W$144,"=Y",C$7:C$144,C213)</f>
        <v>0</v>
      </c>
    </row>
    <row r="214" spans="3:4" hidden="1" x14ac:dyDescent="0.25">
      <c r="C214" s="44" t="s">
        <v>77</v>
      </c>
      <c r="D214" s="11">
        <f t="shared" si="11"/>
        <v>0</v>
      </c>
    </row>
    <row r="215" spans="3:4" hidden="1" x14ac:dyDescent="0.25">
      <c r="C215" s="44" t="s">
        <v>78</v>
      </c>
      <c r="D215" s="11">
        <f t="shared" si="11"/>
        <v>0</v>
      </c>
    </row>
  </sheetData>
  <sortState ref="A108:AG144">
    <sortCondition ref="A108"/>
  </sortState>
  <mergeCells count="4">
    <mergeCell ref="A1:B1"/>
    <mergeCell ref="A2:B2"/>
    <mergeCell ref="C2:D2"/>
    <mergeCell ref="C1:D1"/>
  </mergeCells>
  <phoneticPr fontId="0" type="noConversion"/>
  <conditionalFormatting sqref="T7:T144">
    <cfRule type="cellIs" dxfId="7" priority="14" stopIfTrue="1" operator="equal">
      <formula>"B"</formula>
    </cfRule>
  </conditionalFormatting>
  <conditionalFormatting sqref="K7:K144 O7:P144 U7:U144">
    <cfRule type="cellIs" dxfId="6" priority="9" operator="equal">
      <formula>"N"</formula>
    </cfRule>
  </conditionalFormatting>
  <conditionalFormatting sqref="M7:M144">
    <cfRule type="cellIs" dxfId="5" priority="8" operator="equal">
      <formula>"Y"</formula>
    </cfRule>
  </conditionalFormatting>
  <conditionalFormatting sqref="N7:N144">
    <cfRule type="expression" dxfId="4" priority="7">
      <formula>AND($N7&lt;&gt;"",$N7&lt;28)</formula>
    </cfRule>
  </conditionalFormatting>
  <conditionalFormatting sqref="T6">
    <cfRule type="cellIs" dxfId="3" priority="4" stopIfTrue="1" operator="equal">
      <formula>"B"</formula>
    </cfRule>
  </conditionalFormatting>
  <conditionalFormatting sqref="K6 O6:P6 U6">
    <cfRule type="cellIs" dxfId="2" priority="3" operator="equal">
      <formula>"N"</formula>
    </cfRule>
  </conditionalFormatting>
  <conditionalFormatting sqref="M6">
    <cfRule type="cellIs" dxfId="1" priority="2" operator="equal">
      <formula>"Y"</formula>
    </cfRule>
  </conditionalFormatting>
  <conditionalFormatting sqref="N6">
    <cfRule type="expression" dxfId="0" priority="1">
      <formula>AND($N6&lt;&gt;"",$N6&lt;28)</formula>
    </cfRule>
  </conditionalFormatting>
  <pageMargins left="0.7" right="0.7" top="0.75" bottom="0.75" header="0.3" footer="0.3"/>
  <pageSetup paperSize="5" scale="89" fitToHeight="0" orientation="landscape" r:id="rId1"/>
  <headerFooter alignWithMargins="0">
    <oddHeader>&amp;C&amp;"Arial,Bold"&amp;14 RFA 2016-110 - All Applications&amp;RPage &amp;P of &amp;N</oddHeader>
  </headerFooter>
  <rowBreaks count="1" manualBreakCount="1">
    <brk id="1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Applications</vt:lpstr>
      <vt:lpstr>'All Applications'!Print_Titles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2013-05-09T20:50:22Z</dcterms:created>
  <dcterms:modified xsi:type="dcterms:W3CDTF">2017-03-09T16:46:48Z</dcterms:modified>
</cp:coreProperties>
</file>